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K:\AZG_Pflege\schulorganisation\ausbildungsplanung\ausbildungsplan\pflege\"/>
    </mc:Choice>
  </mc:AlternateContent>
  <bookViews>
    <workbookView xWindow="0" yWindow="0" windowWidth="38400" windowHeight="24000"/>
  </bookViews>
  <sheets>
    <sheet name="ausbildungsplan Std 2020-2023" sheetId="10" r:id="rId1"/>
    <sheet name="Brutto-Netto Std 2020-2023" sheetId="9" r:id="rId2"/>
  </sheets>
  <calcPr calcId="162913" concurrentCalc="0"/>
</workbook>
</file>

<file path=xl/calcChain.xml><?xml version="1.0" encoding="utf-8"?>
<calcChain xmlns="http://schemas.openxmlformats.org/spreadsheetml/2006/main">
  <c r="BT144" i="10" l="1"/>
  <c r="BT143" i="10"/>
  <c r="BT142" i="10"/>
  <c r="BT141" i="10"/>
  <c r="BT140" i="10"/>
  <c r="BT139" i="10"/>
  <c r="BT138" i="10"/>
  <c r="BT137" i="10"/>
  <c r="BT136" i="10"/>
  <c r="BT135" i="10"/>
  <c r="BT134" i="10"/>
  <c r="BT133" i="10"/>
  <c r="BS144" i="10"/>
  <c r="BS143" i="10"/>
  <c r="BS142" i="10"/>
  <c r="BR141" i="10"/>
  <c r="BR140" i="10"/>
  <c r="BR139" i="10"/>
  <c r="BR138" i="10"/>
  <c r="BR137" i="10"/>
  <c r="BR136" i="10"/>
  <c r="BR135" i="10"/>
  <c r="BR134" i="10"/>
  <c r="BR133" i="10"/>
  <c r="BQ144" i="10"/>
  <c r="BQ143" i="10"/>
  <c r="BQ142" i="10"/>
  <c r="BP141" i="10"/>
  <c r="BP140" i="10"/>
  <c r="BP139" i="10"/>
  <c r="BP138" i="10"/>
  <c r="BP137" i="10"/>
  <c r="BP136" i="10"/>
  <c r="BP135" i="10"/>
  <c r="BP134" i="10"/>
  <c r="BP133" i="10"/>
  <c r="BT82" i="10"/>
  <c r="BT81" i="10"/>
  <c r="BT80" i="10"/>
  <c r="BT79" i="10"/>
  <c r="BT78" i="10"/>
  <c r="BT77" i="10"/>
  <c r="BT76" i="10"/>
  <c r="BT75" i="10"/>
  <c r="BT74" i="10"/>
  <c r="BT73" i="10"/>
  <c r="BT72" i="10"/>
  <c r="BT71" i="10"/>
  <c r="BS82" i="10"/>
  <c r="BS81" i="10"/>
  <c r="BS80" i="10"/>
  <c r="BS79" i="10"/>
  <c r="BS78" i="10"/>
  <c r="BS77" i="10"/>
  <c r="BS76" i="10"/>
  <c r="BS75" i="10"/>
  <c r="BS74" i="10"/>
  <c r="BS73" i="10"/>
  <c r="BS72" i="10"/>
  <c r="BS71" i="10"/>
  <c r="BR82" i="10"/>
  <c r="BR81" i="10"/>
  <c r="BR80" i="10"/>
  <c r="BR79" i="10"/>
  <c r="BR78" i="10"/>
  <c r="BR77" i="10"/>
  <c r="BR76" i="10"/>
  <c r="BR75" i="10"/>
  <c r="BR74" i="10"/>
  <c r="BR73" i="10"/>
  <c r="BR72" i="10"/>
  <c r="BR71" i="10"/>
  <c r="BQ82" i="10"/>
  <c r="BQ81" i="10"/>
  <c r="BQ80" i="10"/>
  <c r="BQ79" i="10"/>
  <c r="BQ78" i="10"/>
  <c r="BQ77" i="10"/>
  <c r="BQ76" i="10"/>
  <c r="BQ75" i="10"/>
  <c r="BQ74" i="10"/>
  <c r="BQ73" i="10"/>
  <c r="BQ72" i="10"/>
  <c r="BQ71" i="10"/>
  <c r="BP80" i="10"/>
  <c r="BP79" i="10"/>
  <c r="BP78" i="10"/>
  <c r="BP77" i="10"/>
  <c r="BP76" i="10"/>
  <c r="BP75" i="10"/>
  <c r="BP74" i="10"/>
  <c r="BP73" i="10"/>
  <c r="BP72" i="10"/>
  <c r="BP71" i="10"/>
  <c r="BL82" i="10"/>
  <c r="BL81" i="10"/>
  <c r="BL80" i="10"/>
  <c r="BL79" i="10"/>
  <c r="BL78" i="10"/>
  <c r="BL77" i="10"/>
  <c r="BL76" i="10"/>
  <c r="BL75" i="10"/>
  <c r="BL74" i="10"/>
  <c r="BL73" i="10"/>
  <c r="BL72" i="10"/>
  <c r="BL71" i="10"/>
  <c r="BK82" i="10"/>
  <c r="BK81" i="10"/>
  <c r="BK80" i="10"/>
  <c r="BK79" i="10"/>
  <c r="BK76" i="10"/>
  <c r="BK75" i="10"/>
  <c r="BK74" i="10"/>
  <c r="BK78" i="10"/>
  <c r="BK77" i="10"/>
  <c r="BK73" i="10"/>
  <c r="BK72" i="10"/>
  <c r="BK71" i="10"/>
  <c r="BJ82" i="10"/>
  <c r="BJ81" i="10"/>
  <c r="BJ80" i="10"/>
  <c r="BJ79" i="10"/>
  <c r="BJ78" i="10"/>
  <c r="BJ77" i="10"/>
  <c r="BJ76" i="10"/>
  <c r="BJ75" i="10"/>
  <c r="BJ74" i="10"/>
  <c r="BJ73" i="10"/>
  <c r="BJ72" i="10"/>
  <c r="BJ71" i="10"/>
  <c r="BI82" i="10"/>
  <c r="BI81" i="10"/>
  <c r="BI80" i="10"/>
  <c r="BI79" i="10"/>
  <c r="BI78" i="10"/>
  <c r="BI77" i="10"/>
  <c r="BI76" i="10"/>
  <c r="BI75" i="10"/>
  <c r="BI74" i="10"/>
  <c r="BI73" i="10"/>
  <c r="BI72" i="10"/>
  <c r="BI71" i="10"/>
  <c r="BH82" i="10"/>
  <c r="BH81" i="10"/>
  <c r="BH80" i="10"/>
  <c r="BH79" i="10"/>
  <c r="BH78" i="10"/>
  <c r="BH77" i="10"/>
  <c r="BH76" i="10"/>
  <c r="BH75" i="10"/>
  <c r="BH74" i="10"/>
  <c r="BH73" i="10"/>
  <c r="BH72" i="10"/>
  <c r="BH71" i="10"/>
  <c r="BG82" i="10"/>
  <c r="BG81" i="10"/>
  <c r="BG80" i="10"/>
  <c r="BG79" i="10"/>
  <c r="BG78" i="10"/>
  <c r="BG77" i="10"/>
  <c r="BG76" i="10"/>
  <c r="BG75" i="10"/>
  <c r="BG74" i="10"/>
  <c r="BG73" i="10"/>
  <c r="BG72" i="10"/>
  <c r="BG71" i="10"/>
  <c r="AH183" i="10"/>
  <c r="AH181" i="10"/>
  <c r="AH179" i="10"/>
  <c r="AH177" i="10"/>
  <c r="AH175" i="10"/>
  <c r="AH173" i="10"/>
  <c r="AH171" i="10"/>
  <c r="AH169" i="10"/>
  <c r="AH167" i="10"/>
  <c r="AH165" i="10"/>
  <c r="AH163" i="10"/>
  <c r="AH161" i="10"/>
  <c r="AG183" i="10"/>
  <c r="AG181" i="10"/>
  <c r="AG179" i="10"/>
  <c r="AG177" i="10"/>
  <c r="AG175" i="10"/>
  <c r="AG173" i="10"/>
  <c r="AG171" i="10"/>
  <c r="AG169" i="10"/>
  <c r="AG167" i="10"/>
  <c r="AG165" i="10"/>
  <c r="AG163" i="10"/>
  <c r="AG161" i="10"/>
  <c r="AF183" i="10"/>
  <c r="AF181" i="10"/>
  <c r="AF179" i="10"/>
  <c r="AF177" i="10"/>
  <c r="AF175" i="10"/>
  <c r="AF173" i="10"/>
  <c r="AF171" i="10"/>
  <c r="AF169" i="10"/>
  <c r="AF167" i="10"/>
  <c r="AF165" i="10"/>
  <c r="AF163" i="10"/>
  <c r="AF161" i="10"/>
  <c r="AE183" i="10"/>
  <c r="AE181" i="10"/>
  <c r="AE179" i="10"/>
  <c r="AE177" i="10"/>
  <c r="AE175" i="10"/>
  <c r="AE173" i="10"/>
  <c r="AE171" i="10"/>
  <c r="AE169" i="10"/>
  <c r="AE167" i="10"/>
  <c r="AE165" i="10"/>
  <c r="AE163" i="10"/>
  <c r="AE161" i="10"/>
  <c r="AD183" i="10"/>
  <c r="AD181" i="10"/>
  <c r="AD179" i="10"/>
  <c r="AD177" i="10"/>
  <c r="AD175" i="10"/>
  <c r="AD173" i="10"/>
  <c r="AD171" i="10"/>
  <c r="AD169" i="10"/>
  <c r="AD167" i="10"/>
  <c r="AD165" i="10"/>
  <c r="AD163" i="10"/>
  <c r="AD161" i="10"/>
  <c r="AC183" i="10"/>
  <c r="AC181" i="10"/>
  <c r="AC179" i="10"/>
  <c r="AC177" i="10"/>
  <c r="AC175" i="10"/>
  <c r="AC173" i="10"/>
  <c r="AC171" i="10"/>
  <c r="AC169" i="10"/>
  <c r="AC167" i="10"/>
  <c r="AC165" i="10"/>
  <c r="AC163" i="10"/>
  <c r="AC161" i="10"/>
  <c r="AB183" i="10"/>
  <c r="AB181" i="10"/>
  <c r="AB179" i="10"/>
  <c r="AB177" i="10"/>
  <c r="AB175" i="10"/>
  <c r="AB173" i="10"/>
  <c r="AB171" i="10"/>
  <c r="AB169" i="10"/>
  <c r="AB167" i="10"/>
  <c r="AB165" i="10"/>
  <c r="AB163" i="10"/>
  <c r="AB161" i="10"/>
  <c r="Z183" i="10"/>
  <c r="Z181" i="10"/>
  <c r="Z179" i="10"/>
  <c r="Z177" i="10"/>
  <c r="Z175" i="10"/>
  <c r="Z173" i="10"/>
  <c r="Z171" i="10"/>
  <c r="Z169" i="10"/>
  <c r="Z167" i="10"/>
  <c r="Z165" i="10"/>
  <c r="Z163" i="10"/>
  <c r="Z161" i="10"/>
  <c r="Y183" i="10"/>
  <c r="Y181" i="10"/>
  <c r="Y179" i="10"/>
  <c r="Y177" i="10"/>
  <c r="Y175" i="10"/>
  <c r="Y173" i="10"/>
  <c r="Y171" i="10"/>
  <c r="Y169" i="10"/>
  <c r="Y167" i="10"/>
  <c r="Y165" i="10"/>
  <c r="Y163" i="10"/>
  <c r="Y161" i="10"/>
  <c r="X183" i="10"/>
  <c r="X181" i="10"/>
  <c r="X179" i="10"/>
  <c r="X177" i="10"/>
  <c r="X175" i="10"/>
  <c r="X173" i="10"/>
  <c r="X171" i="10"/>
  <c r="X169" i="10"/>
  <c r="X167" i="10"/>
  <c r="X165" i="10"/>
  <c r="X163" i="10"/>
  <c r="X161" i="10"/>
  <c r="W183" i="10"/>
  <c r="W181" i="10"/>
  <c r="W179" i="10"/>
  <c r="W177" i="10"/>
  <c r="W175" i="10"/>
  <c r="W173" i="10"/>
  <c r="W171" i="10"/>
  <c r="W169" i="10"/>
  <c r="W167" i="10"/>
  <c r="W165" i="10"/>
  <c r="W163" i="10"/>
  <c r="W161" i="10"/>
  <c r="P183" i="10"/>
  <c r="P181" i="10"/>
  <c r="P179" i="10"/>
  <c r="P177" i="10"/>
  <c r="P175" i="10"/>
  <c r="P173" i="10"/>
  <c r="P171" i="10"/>
  <c r="P169" i="10"/>
  <c r="P167" i="10"/>
  <c r="P165" i="10"/>
  <c r="P163" i="10"/>
  <c r="P161" i="10"/>
  <c r="O183" i="10"/>
  <c r="O181" i="10"/>
  <c r="O179" i="10"/>
  <c r="O177" i="10"/>
  <c r="O175" i="10"/>
  <c r="O173" i="10"/>
  <c r="O171" i="10"/>
  <c r="O169" i="10"/>
  <c r="O167" i="10"/>
  <c r="O165" i="10"/>
  <c r="O163" i="10"/>
  <c r="O161" i="10"/>
  <c r="N183" i="10"/>
  <c r="N181" i="10"/>
  <c r="N179" i="10"/>
  <c r="N177" i="10"/>
  <c r="N175" i="10"/>
  <c r="N173" i="10"/>
  <c r="N171" i="10"/>
  <c r="N169" i="10"/>
  <c r="N167" i="10"/>
  <c r="N165" i="10"/>
  <c r="N163" i="10"/>
  <c r="N161" i="10"/>
  <c r="M183" i="10"/>
  <c r="M181" i="10"/>
  <c r="M179" i="10"/>
  <c r="M177" i="10"/>
  <c r="M175" i="10"/>
  <c r="M173" i="10"/>
  <c r="M171" i="10"/>
  <c r="M169" i="10"/>
  <c r="M167" i="10"/>
  <c r="M165" i="10"/>
  <c r="M163" i="10"/>
  <c r="M161" i="10"/>
  <c r="AV154" i="10"/>
  <c r="AV152" i="10"/>
  <c r="AV150" i="10"/>
  <c r="AV148" i="10"/>
  <c r="AV146" i="10"/>
  <c r="AV144" i="10"/>
  <c r="AV142" i="10"/>
  <c r="AV140" i="10"/>
  <c r="AV138" i="10"/>
  <c r="AV136" i="10"/>
  <c r="AV134" i="10"/>
  <c r="AV132" i="10"/>
  <c r="AU154" i="10"/>
  <c r="AU152" i="10"/>
  <c r="AU150" i="10"/>
  <c r="AU148" i="10"/>
  <c r="AU146" i="10"/>
  <c r="AU144" i="10"/>
  <c r="AU142" i="10"/>
  <c r="AU140" i="10"/>
  <c r="AU138" i="10"/>
  <c r="AU136" i="10"/>
  <c r="AU134" i="10"/>
  <c r="AU132" i="10"/>
  <c r="AT154" i="10"/>
  <c r="AT152" i="10"/>
  <c r="AT150" i="10"/>
  <c r="AT148" i="10"/>
  <c r="AT146" i="10"/>
  <c r="AT144" i="10"/>
  <c r="AT142" i="10"/>
  <c r="AT140" i="10"/>
  <c r="AT138" i="10"/>
  <c r="AT136" i="10"/>
  <c r="AT134" i="10"/>
  <c r="AT132" i="10"/>
  <c r="AS154" i="10"/>
  <c r="AS152" i="10"/>
  <c r="AS150" i="10"/>
  <c r="AS148" i="10"/>
  <c r="AS146" i="10"/>
  <c r="AS144" i="10"/>
  <c r="AS142" i="10"/>
  <c r="AS140" i="10"/>
  <c r="AS138" i="10"/>
  <c r="AS136" i="10"/>
  <c r="AS134" i="10"/>
  <c r="AS132" i="10"/>
  <c r="AR154" i="10"/>
  <c r="AR152" i="10"/>
  <c r="AR150" i="10"/>
  <c r="AR148" i="10"/>
  <c r="AR146" i="10"/>
  <c r="AR144" i="10"/>
  <c r="AR142" i="10"/>
  <c r="AR140" i="10"/>
  <c r="AR138" i="10"/>
  <c r="AR136" i="10"/>
  <c r="AR134" i="10"/>
  <c r="AR132" i="10"/>
  <c r="AQ154" i="10"/>
  <c r="AQ152" i="10"/>
  <c r="AQ150" i="10"/>
  <c r="AQ148" i="10"/>
  <c r="AQ146" i="10"/>
  <c r="AQ144" i="10"/>
  <c r="AQ142" i="10"/>
  <c r="AQ140" i="10"/>
  <c r="AQ138" i="10"/>
  <c r="AQ136" i="10"/>
  <c r="AQ134" i="10"/>
  <c r="AQ132" i="10"/>
  <c r="AP154" i="10"/>
  <c r="AP152" i="10"/>
  <c r="AP150" i="10"/>
  <c r="AP148" i="10"/>
  <c r="AP146" i="10"/>
  <c r="AP144" i="10"/>
  <c r="AP142" i="10"/>
  <c r="AP140" i="10"/>
  <c r="AP138" i="10"/>
  <c r="AP136" i="10"/>
  <c r="AP134" i="10"/>
  <c r="AP132" i="10"/>
  <c r="AO154" i="10"/>
  <c r="AO152" i="10"/>
  <c r="AO150" i="10"/>
  <c r="AO148" i="10"/>
  <c r="AO146" i="10"/>
  <c r="AO144" i="10"/>
  <c r="AO142" i="10"/>
  <c r="AO140" i="10"/>
  <c r="AO138" i="10"/>
  <c r="AO136" i="10"/>
  <c r="AO134" i="10"/>
  <c r="AO132" i="10"/>
  <c r="AH154" i="10"/>
  <c r="AH152" i="10"/>
  <c r="AH150" i="10"/>
  <c r="AH148" i="10"/>
  <c r="AH146" i="10"/>
  <c r="AH144" i="10"/>
  <c r="AH142" i="10"/>
  <c r="AH140" i="10"/>
  <c r="AH138" i="10"/>
  <c r="AH136" i="10"/>
  <c r="AH134" i="10"/>
  <c r="AH132" i="10"/>
  <c r="AG154" i="10"/>
  <c r="AG152" i="10"/>
  <c r="AG150" i="10"/>
  <c r="AG148" i="10"/>
  <c r="AG146" i="10"/>
  <c r="AG144" i="10"/>
  <c r="AG142" i="10"/>
  <c r="AG140" i="10"/>
  <c r="AG138" i="10"/>
  <c r="AG136" i="10"/>
  <c r="AG134" i="10"/>
  <c r="AG132" i="10"/>
  <c r="AF154" i="10"/>
  <c r="AF152" i="10"/>
  <c r="AF150" i="10"/>
  <c r="AF148" i="10"/>
  <c r="AF146" i="10"/>
  <c r="AF144" i="10"/>
  <c r="AF142" i="10"/>
  <c r="AF140" i="10"/>
  <c r="AF138" i="10"/>
  <c r="AF136" i="10"/>
  <c r="AF134" i="10"/>
  <c r="AF132" i="10"/>
  <c r="AE154" i="10"/>
  <c r="AE152" i="10"/>
  <c r="AE150" i="10"/>
  <c r="AE148" i="10"/>
  <c r="AE146" i="10"/>
  <c r="AE144" i="10"/>
  <c r="AE142" i="10"/>
  <c r="AE140" i="10"/>
  <c r="AE138" i="10"/>
  <c r="AE136" i="10"/>
  <c r="AE134" i="10"/>
  <c r="AE132" i="10"/>
  <c r="AD154" i="10"/>
  <c r="AD152" i="10"/>
  <c r="AD150" i="10"/>
  <c r="AD148" i="10"/>
  <c r="AD146" i="10"/>
  <c r="AD144" i="10"/>
  <c r="AD142" i="10"/>
  <c r="AD140" i="10"/>
  <c r="AD138" i="10"/>
  <c r="AD136" i="10"/>
  <c r="AD134" i="10"/>
  <c r="AD132" i="10"/>
  <c r="AC154" i="10"/>
  <c r="AC152" i="10"/>
  <c r="AC150" i="10"/>
  <c r="AC148" i="10"/>
  <c r="AC146" i="10"/>
  <c r="AC144" i="10"/>
  <c r="AC142" i="10"/>
  <c r="AC140" i="10"/>
  <c r="AC138" i="10"/>
  <c r="AC136" i="10"/>
  <c r="AC134" i="10"/>
  <c r="AC132" i="10"/>
  <c r="V154" i="10"/>
  <c r="V152" i="10"/>
  <c r="V150" i="10"/>
  <c r="V148" i="10"/>
  <c r="V146" i="10"/>
  <c r="V144" i="10"/>
  <c r="V142" i="10"/>
  <c r="V140" i="10"/>
  <c r="V138" i="10"/>
  <c r="V136" i="10"/>
  <c r="V134" i="10"/>
  <c r="V132" i="10"/>
  <c r="U154" i="10"/>
  <c r="U152" i="10"/>
  <c r="U150" i="10"/>
  <c r="U148" i="10"/>
  <c r="U146" i="10"/>
  <c r="U144" i="10"/>
  <c r="U142" i="10"/>
  <c r="U140" i="10"/>
  <c r="U138" i="10"/>
  <c r="U136" i="10"/>
  <c r="U134" i="10"/>
  <c r="U132" i="10"/>
  <c r="T154" i="10"/>
  <c r="T152" i="10"/>
  <c r="T150" i="10"/>
  <c r="T148" i="10"/>
  <c r="T146" i="10"/>
  <c r="T144" i="10"/>
  <c r="T142" i="10"/>
  <c r="T140" i="10"/>
  <c r="T138" i="10"/>
  <c r="T136" i="10"/>
  <c r="T134" i="10"/>
  <c r="T132" i="10"/>
  <c r="S154" i="10"/>
  <c r="S152" i="10"/>
  <c r="S150" i="10"/>
  <c r="S148" i="10"/>
  <c r="S146" i="10"/>
  <c r="S144" i="10"/>
  <c r="S142" i="10"/>
  <c r="S140" i="10"/>
  <c r="S138" i="10"/>
  <c r="S136" i="10"/>
  <c r="S134" i="10"/>
  <c r="S132" i="10"/>
  <c r="R154" i="10"/>
  <c r="R152" i="10"/>
  <c r="R150" i="10"/>
  <c r="R148" i="10"/>
  <c r="R146" i="10"/>
  <c r="R144" i="10"/>
  <c r="R142" i="10"/>
  <c r="R140" i="10"/>
  <c r="R138" i="10"/>
  <c r="R136" i="10"/>
  <c r="R134" i="10"/>
  <c r="R132" i="10"/>
  <c r="Q154" i="10"/>
  <c r="Q152" i="10"/>
  <c r="Q148" i="10"/>
  <c r="Q146" i="10"/>
  <c r="Q144" i="10"/>
  <c r="Q142" i="10"/>
  <c r="Q140" i="10"/>
  <c r="Q138" i="10"/>
  <c r="Q136" i="10"/>
  <c r="Q134" i="10"/>
  <c r="Q132" i="10"/>
  <c r="L154" i="10"/>
  <c r="L152" i="10"/>
  <c r="L148" i="10"/>
  <c r="L146" i="10"/>
  <c r="L144" i="10"/>
  <c r="L142" i="10"/>
  <c r="L140" i="10"/>
  <c r="L138" i="10"/>
  <c r="L136" i="10"/>
  <c r="L134" i="10"/>
  <c r="L132" i="10"/>
  <c r="K154" i="10"/>
  <c r="K152" i="10"/>
  <c r="K150" i="10"/>
  <c r="K148" i="10"/>
  <c r="K146" i="10"/>
  <c r="K144" i="10"/>
  <c r="K142" i="10"/>
  <c r="K140" i="10"/>
  <c r="K138" i="10"/>
  <c r="K136" i="10"/>
  <c r="K134" i="10"/>
  <c r="K132" i="10"/>
  <c r="J154" i="10"/>
  <c r="J152" i="10"/>
  <c r="J150" i="10"/>
  <c r="J148" i="10"/>
  <c r="J146" i="10"/>
  <c r="J144" i="10"/>
  <c r="J142" i="10"/>
  <c r="J140" i="10"/>
  <c r="J138" i="10"/>
  <c r="J136" i="10"/>
  <c r="J134" i="10"/>
  <c r="J132" i="10"/>
  <c r="I154" i="10"/>
  <c r="I152" i="10"/>
  <c r="I150" i="10"/>
  <c r="I148" i="10"/>
  <c r="I146" i="10"/>
  <c r="I144" i="10"/>
  <c r="I142" i="10"/>
  <c r="I140" i="10"/>
  <c r="I138" i="10"/>
  <c r="I136" i="10"/>
  <c r="I134" i="10"/>
  <c r="I132" i="10"/>
  <c r="H154" i="10"/>
  <c r="H152" i="10"/>
  <c r="H150" i="10"/>
  <c r="H148" i="10"/>
  <c r="H146" i="10"/>
  <c r="H144" i="10"/>
  <c r="H142" i="10"/>
  <c r="G142" i="10"/>
  <c r="H140" i="10"/>
  <c r="G140" i="10"/>
  <c r="H138" i="10"/>
  <c r="H136" i="10"/>
  <c r="H134" i="10"/>
  <c r="H132" i="10"/>
  <c r="G154" i="10"/>
  <c r="G152" i="10"/>
  <c r="G150" i="10"/>
  <c r="G148" i="10"/>
  <c r="G146" i="10"/>
  <c r="G144" i="10"/>
  <c r="G138" i="10"/>
  <c r="G136" i="10"/>
  <c r="G134" i="10"/>
  <c r="G132" i="10"/>
  <c r="AX125" i="10"/>
  <c r="AX123" i="10"/>
  <c r="AX121" i="10"/>
  <c r="AX119" i="10"/>
  <c r="AX117" i="10"/>
  <c r="AX115" i="10"/>
  <c r="AX113" i="10"/>
  <c r="AX111" i="10"/>
  <c r="AX109" i="10"/>
  <c r="AX107" i="10"/>
  <c r="AX105" i="10"/>
  <c r="AX103" i="10"/>
  <c r="AW125" i="10"/>
  <c r="AW123" i="10"/>
  <c r="AW121" i="10"/>
  <c r="AW119" i="10"/>
  <c r="AW117" i="10"/>
  <c r="AW115" i="10"/>
  <c r="AW113" i="10"/>
  <c r="AW111" i="10"/>
  <c r="AW109" i="10"/>
  <c r="AW107" i="10"/>
  <c r="AW105" i="10"/>
  <c r="AW103" i="10"/>
  <c r="AV125" i="10"/>
  <c r="AV123" i="10"/>
  <c r="AV121" i="10"/>
  <c r="AV119" i="10"/>
  <c r="AV117" i="10"/>
  <c r="AV115" i="10"/>
  <c r="AV113" i="10"/>
  <c r="AV111" i="10"/>
  <c r="AV109" i="10"/>
  <c r="AV107" i="10"/>
  <c r="AV105" i="10"/>
  <c r="AV103" i="10"/>
  <c r="AU125" i="10"/>
  <c r="AU123" i="10"/>
  <c r="AU121" i="10"/>
  <c r="AU119" i="10"/>
  <c r="AU117" i="10"/>
  <c r="AU115" i="10"/>
  <c r="AU113" i="10"/>
  <c r="AU111" i="10"/>
  <c r="AU109" i="10"/>
  <c r="AU107" i="10"/>
  <c r="AU105" i="10"/>
  <c r="AU103" i="10"/>
  <c r="AT125" i="10"/>
  <c r="AT123" i="10"/>
  <c r="AT121" i="10"/>
  <c r="AT119" i="10"/>
  <c r="AT117" i="10"/>
  <c r="AT115" i="10"/>
  <c r="AT113" i="10"/>
  <c r="AT111" i="10"/>
  <c r="AT109" i="10"/>
  <c r="AT107" i="10"/>
  <c r="AT105" i="10"/>
  <c r="AT103" i="10"/>
  <c r="AS125" i="10"/>
  <c r="AS123" i="10"/>
  <c r="AS121" i="10"/>
  <c r="AS119" i="10"/>
  <c r="AS117" i="10"/>
  <c r="AS115" i="10"/>
  <c r="AS113" i="10"/>
  <c r="AS111" i="10"/>
  <c r="AS109" i="10"/>
  <c r="AS107" i="10"/>
  <c r="AS105" i="10"/>
  <c r="AS103" i="10"/>
  <c r="AR125" i="10"/>
  <c r="AR123" i="10"/>
  <c r="AR121" i="10"/>
  <c r="AR119" i="10"/>
  <c r="AR117" i="10"/>
  <c r="AR115" i="10"/>
  <c r="AR113" i="10"/>
  <c r="AR111" i="10"/>
  <c r="AR109" i="10"/>
  <c r="AR107" i="10"/>
  <c r="AR105" i="10"/>
  <c r="AR103" i="10"/>
  <c r="AQ125" i="10"/>
  <c r="AQ123" i="10"/>
  <c r="AQ121" i="10"/>
  <c r="AQ119" i="10"/>
  <c r="AQ117" i="10"/>
  <c r="AQ115" i="10"/>
  <c r="AQ113" i="10"/>
  <c r="AQ111" i="10"/>
  <c r="AQ109" i="10"/>
  <c r="AQ107" i="10"/>
  <c r="AQ105" i="10"/>
  <c r="AQ103" i="10"/>
  <c r="AP125" i="10"/>
  <c r="AP123" i="10"/>
  <c r="AP121" i="10"/>
  <c r="AP119" i="10"/>
  <c r="AP117" i="10"/>
  <c r="AP115" i="10"/>
  <c r="AP113" i="10"/>
  <c r="AP111" i="10"/>
  <c r="AP109" i="10"/>
  <c r="AP107" i="10"/>
  <c r="AP105" i="10"/>
  <c r="AP103" i="10"/>
  <c r="AO125" i="10"/>
  <c r="AO123" i="10"/>
  <c r="AO121" i="10"/>
  <c r="AO119" i="10"/>
  <c r="AO117" i="10"/>
  <c r="AO115" i="10"/>
  <c r="AO113" i="10"/>
  <c r="AO111" i="10"/>
  <c r="AO109" i="10"/>
  <c r="AO107" i="10"/>
  <c r="AO105" i="10"/>
  <c r="AO103" i="10"/>
  <c r="AN125" i="10"/>
  <c r="AN123" i="10"/>
  <c r="AN121" i="10"/>
  <c r="AN119" i="10"/>
  <c r="AN117" i="10"/>
  <c r="AN115" i="10"/>
  <c r="AN113" i="10"/>
  <c r="AN111" i="10"/>
  <c r="AN109" i="10"/>
  <c r="AN107" i="10"/>
  <c r="AN105" i="10"/>
  <c r="AN103" i="10"/>
  <c r="AM125" i="10"/>
  <c r="AM123" i="10"/>
  <c r="AM121" i="10"/>
  <c r="AM119" i="10"/>
  <c r="AM117" i="10"/>
  <c r="AM115" i="10"/>
  <c r="AM113" i="10"/>
  <c r="AM111" i="10"/>
  <c r="AM109" i="10"/>
  <c r="AM107" i="10"/>
  <c r="AM105" i="10"/>
  <c r="AM103" i="10"/>
  <c r="AL125" i="10"/>
  <c r="AL123" i="10"/>
  <c r="AL121" i="10"/>
  <c r="AL119" i="10"/>
  <c r="AL117" i="10"/>
  <c r="AL115" i="10"/>
  <c r="AL113" i="10"/>
  <c r="AL111" i="10"/>
  <c r="AL109" i="10"/>
  <c r="AL107" i="10"/>
  <c r="AL105" i="10"/>
  <c r="AL103" i="10"/>
  <c r="AK125" i="10"/>
  <c r="AK123" i="10"/>
  <c r="AK121" i="10"/>
  <c r="AK119" i="10"/>
  <c r="AK117" i="10"/>
  <c r="AK115" i="10"/>
  <c r="AK113" i="10"/>
  <c r="AK111" i="10"/>
  <c r="AK109" i="10"/>
  <c r="AK107" i="10"/>
  <c r="AK105" i="10"/>
  <c r="AK103" i="10"/>
  <c r="AJ125" i="10"/>
  <c r="AJ123" i="10"/>
  <c r="AJ121" i="10"/>
  <c r="AJ119" i="10"/>
  <c r="AJ117" i="10"/>
  <c r="AJ115" i="10"/>
  <c r="AJ113" i="10"/>
  <c r="AJ111" i="10"/>
  <c r="AJ109" i="10"/>
  <c r="AJ107" i="10"/>
  <c r="AJ105" i="10"/>
  <c r="AJ103" i="10"/>
  <c r="AI125" i="10"/>
  <c r="AI123" i="10"/>
  <c r="AI121" i="10"/>
  <c r="AI119" i="10"/>
  <c r="AI117" i="10"/>
  <c r="AI115" i="10"/>
  <c r="AI113" i="10"/>
  <c r="AI111" i="10"/>
  <c r="AI109" i="10"/>
  <c r="AI107" i="10"/>
  <c r="AI105" i="10"/>
  <c r="AI103" i="10"/>
  <c r="AB125" i="10"/>
  <c r="AB123" i="10"/>
  <c r="AB121" i="10"/>
  <c r="AB119" i="10"/>
  <c r="AB117" i="10"/>
  <c r="AB115" i="10"/>
  <c r="AB113" i="10"/>
  <c r="AB111" i="10"/>
  <c r="AB109" i="10"/>
  <c r="AB107" i="10"/>
  <c r="AB105" i="10"/>
  <c r="AB103" i="10"/>
  <c r="AA125" i="10"/>
  <c r="AA123" i="10"/>
  <c r="AA121" i="10"/>
  <c r="AA119" i="10"/>
  <c r="AA117" i="10"/>
  <c r="AA115" i="10"/>
  <c r="AA113" i="10"/>
  <c r="AA111" i="10"/>
  <c r="AA109" i="10"/>
  <c r="AA107" i="10"/>
  <c r="AA105" i="10"/>
  <c r="AA103" i="10"/>
  <c r="Z125" i="10"/>
  <c r="Z123" i="10"/>
  <c r="Z121" i="10"/>
  <c r="Z119" i="10"/>
  <c r="Z117" i="10"/>
  <c r="Z115" i="10"/>
  <c r="Z113" i="10"/>
  <c r="Z111" i="10"/>
  <c r="Z109" i="10"/>
  <c r="Z107" i="10"/>
  <c r="Z105" i="10"/>
  <c r="Z103" i="10"/>
  <c r="Y125" i="10"/>
  <c r="Y123" i="10"/>
  <c r="Y121" i="10"/>
  <c r="Y119" i="10"/>
  <c r="Y117" i="10"/>
  <c r="Y115" i="10"/>
  <c r="Y113" i="10"/>
  <c r="Y111" i="10"/>
  <c r="Y109" i="10"/>
  <c r="Y107" i="10"/>
  <c r="Y105" i="10"/>
  <c r="Y103" i="10"/>
  <c r="X125" i="10"/>
  <c r="X123" i="10"/>
  <c r="X121" i="10"/>
  <c r="X119" i="10"/>
  <c r="X117" i="10"/>
  <c r="X115" i="10"/>
  <c r="X113" i="10"/>
  <c r="X111" i="10"/>
  <c r="X109" i="10"/>
  <c r="X107" i="10"/>
  <c r="X105" i="10"/>
  <c r="X103" i="10"/>
  <c r="W125" i="10"/>
  <c r="W123" i="10"/>
  <c r="W121" i="10"/>
  <c r="W119" i="10"/>
  <c r="W117" i="10"/>
  <c r="W115" i="10"/>
  <c r="W113" i="10"/>
  <c r="W111" i="10"/>
  <c r="W109" i="10"/>
  <c r="W107" i="10"/>
  <c r="W105" i="10"/>
  <c r="W103" i="10"/>
  <c r="P125" i="10"/>
  <c r="P123" i="10"/>
  <c r="P121" i="10"/>
  <c r="P119" i="10"/>
  <c r="P117" i="10"/>
  <c r="P115" i="10"/>
  <c r="P113" i="10"/>
  <c r="P111" i="10"/>
  <c r="P109" i="10"/>
  <c r="P107" i="10"/>
  <c r="P105" i="10"/>
  <c r="P103" i="10"/>
  <c r="O125" i="10"/>
  <c r="O123" i="10"/>
  <c r="O121" i="10"/>
  <c r="O119" i="10"/>
  <c r="O117" i="10"/>
  <c r="O115" i="10"/>
  <c r="O113" i="10"/>
  <c r="O111" i="10"/>
  <c r="O109" i="10"/>
  <c r="O107" i="10"/>
  <c r="O105" i="10"/>
  <c r="O103" i="10"/>
  <c r="N125" i="10"/>
  <c r="N123" i="10"/>
  <c r="N121" i="10"/>
  <c r="N119" i="10"/>
  <c r="N117" i="10"/>
  <c r="N115" i="10"/>
  <c r="N113" i="10"/>
  <c r="N111" i="10"/>
  <c r="N109" i="10"/>
  <c r="N107" i="10"/>
  <c r="N105" i="10"/>
  <c r="N103" i="10"/>
  <c r="M125" i="10"/>
  <c r="M123" i="10"/>
  <c r="M121" i="10"/>
  <c r="M119" i="10"/>
  <c r="M117" i="10"/>
  <c r="M115" i="10"/>
  <c r="M113" i="10"/>
  <c r="M111" i="10"/>
  <c r="M109" i="10"/>
  <c r="M107" i="10"/>
  <c r="M105" i="10"/>
  <c r="M103" i="10"/>
  <c r="F125" i="10"/>
  <c r="F123" i="10"/>
  <c r="F121" i="10"/>
  <c r="F119" i="10"/>
  <c r="F117" i="10"/>
  <c r="F115" i="10"/>
  <c r="F113" i="10"/>
  <c r="F111" i="10"/>
  <c r="F109" i="10"/>
  <c r="F107" i="10"/>
  <c r="F105" i="10"/>
  <c r="F103" i="10"/>
  <c r="E125" i="10"/>
  <c r="E123" i="10"/>
  <c r="E121" i="10"/>
  <c r="E119" i="10"/>
  <c r="E117" i="10"/>
  <c r="E115" i="10"/>
  <c r="E113" i="10"/>
  <c r="E111" i="10"/>
  <c r="E109" i="10"/>
  <c r="E107" i="10"/>
  <c r="E105" i="10"/>
  <c r="E103" i="10"/>
  <c r="D125" i="10"/>
  <c r="D123" i="10"/>
  <c r="D121" i="10"/>
  <c r="D119" i="10"/>
  <c r="D117" i="10"/>
  <c r="D115" i="10"/>
  <c r="D113" i="10"/>
  <c r="D111" i="10"/>
  <c r="D109" i="10"/>
  <c r="D107" i="10"/>
  <c r="D105" i="10"/>
  <c r="D103" i="10"/>
  <c r="C125" i="10"/>
  <c r="C123" i="10"/>
  <c r="C121" i="10"/>
  <c r="C119" i="10"/>
  <c r="C117" i="10"/>
  <c r="C115" i="10"/>
  <c r="C113" i="10"/>
  <c r="C111" i="10"/>
  <c r="C109" i="10"/>
  <c r="C107" i="10"/>
  <c r="C105" i="10"/>
  <c r="C103" i="10"/>
  <c r="BC97" i="10"/>
  <c r="BC95" i="10"/>
  <c r="BC93" i="10"/>
  <c r="BC91" i="10"/>
  <c r="BC89" i="10"/>
  <c r="BC87" i="10"/>
  <c r="BC85" i="10"/>
  <c r="BC83" i="10"/>
  <c r="BC81" i="10"/>
  <c r="BC79" i="10"/>
  <c r="BC77" i="10"/>
  <c r="BC75" i="10"/>
  <c r="BB97" i="10"/>
  <c r="BB95" i="10"/>
  <c r="BB93" i="10"/>
  <c r="BB91" i="10"/>
  <c r="BB89" i="10"/>
  <c r="BB87" i="10"/>
  <c r="BB85" i="10"/>
  <c r="BB83" i="10"/>
  <c r="BB81" i="10"/>
  <c r="BB79" i="10"/>
  <c r="BB77" i="10"/>
  <c r="BB75" i="10"/>
  <c r="BA97" i="10"/>
  <c r="BA95" i="10"/>
  <c r="BA93" i="10"/>
  <c r="BA91" i="10"/>
  <c r="BA89" i="10"/>
  <c r="BA87" i="10"/>
  <c r="BA85" i="10"/>
  <c r="BA83" i="10"/>
  <c r="BA81" i="10"/>
  <c r="BA79" i="10"/>
  <c r="BA77" i="10"/>
  <c r="BA75" i="10"/>
  <c r="AZ75" i="10"/>
  <c r="AZ97" i="10"/>
  <c r="AZ95" i="10"/>
  <c r="AZ93" i="10"/>
  <c r="AZ91" i="10"/>
  <c r="AZ89" i="10"/>
  <c r="AZ87" i="10"/>
  <c r="AZ85" i="10"/>
  <c r="AZ83" i="10"/>
  <c r="AZ81" i="10"/>
  <c r="AZ79" i="10"/>
  <c r="AZ77" i="10"/>
  <c r="AY97" i="10"/>
  <c r="AY95" i="10"/>
  <c r="AY93" i="10"/>
  <c r="AY91" i="10"/>
  <c r="AY89" i="10"/>
  <c r="AY87" i="10"/>
  <c r="AY85" i="10"/>
  <c r="AY83" i="10"/>
  <c r="AY81" i="10"/>
  <c r="AY79" i="10"/>
  <c r="AY77" i="10"/>
  <c r="AY75" i="10"/>
  <c r="AX97" i="10"/>
  <c r="AX95" i="10"/>
  <c r="AX93" i="10"/>
  <c r="AX91" i="10"/>
  <c r="AX89" i="10"/>
  <c r="AX87" i="10"/>
  <c r="AX85" i="10"/>
  <c r="AX83" i="10"/>
  <c r="AX81" i="10"/>
  <c r="AX79" i="10"/>
  <c r="AX77" i="10"/>
  <c r="AX75" i="10"/>
  <c r="AW97" i="10"/>
  <c r="AW95" i="10"/>
  <c r="AW93" i="10"/>
  <c r="AW91" i="10"/>
  <c r="AW89" i="10"/>
  <c r="AW87" i="10"/>
  <c r="AW85" i="10"/>
  <c r="AW83" i="10"/>
  <c r="AW81" i="10"/>
  <c r="AW79" i="10"/>
  <c r="AW77" i="10"/>
  <c r="AW75" i="10"/>
  <c r="AV97" i="10"/>
  <c r="AV95" i="10"/>
  <c r="AV93" i="10"/>
  <c r="AV91" i="10"/>
  <c r="AV89" i="10"/>
  <c r="AV87" i="10"/>
  <c r="AV85" i="10"/>
  <c r="AV83" i="10"/>
  <c r="AV81" i="10"/>
  <c r="AV79" i="10"/>
  <c r="AV77" i="10"/>
  <c r="AV75" i="10"/>
  <c r="AU97" i="10"/>
  <c r="AU95" i="10"/>
  <c r="AU93" i="10"/>
  <c r="AU91" i="10"/>
  <c r="AU89" i="10"/>
  <c r="AU87" i="10"/>
  <c r="AU85" i="10"/>
  <c r="AU83" i="10"/>
  <c r="AU81" i="10"/>
  <c r="AU79" i="10"/>
  <c r="AU77" i="10"/>
  <c r="AU75" i="10"/>
  <c r="BO28" i="10"/>
  <c r="BG35" i="10"/>
  <c r="BG34" i="10"/>
  <c r="BG33" i="10"/>
  <c r="BG32" i="10"/>
  <c r="BG31" i="10"/>
  <c r="BG30" i="10"/>
  <c r="BG29" i="10"/>
  <c r="BG28" i="10"/>
  <c r="BG27" i="10"/>
  <c r="BT36" i="10"/>
  <c r="BT35" i="10"/>
  <c r="BT34" i="10"/>
  <c r="BT33" i="10"/>
  <c r="BT32" i="10"/>
  <c r="BT31" i="10"/>
  <c r="BT30" i="10"/>
  <c r="BT29" i="10"/>
  <c r="BT28" i="10"/>
  <c r="BS36" i="10"/>
  <c r="BS35" i="10"/>
  <c r="BS34" i="10"/>
  <c r="BR33" i="10"/>
  <c r="BR32" i="10"/>
  <c r="BR31" i="10"/>
  <c r="BR30" i="10"/>
  <c r="BR29" i="10"/>
  <c r="BR28" i="10"/>
  <c r="BQ36" i="10"/>
  <c r="BQ35" i="10"/>
  <c r="BQ34" i="10"/>
  <c r="BP33" i="10"/>
  <c r="BP32" i="10"/>
  <c r="BP31" i="10"/>
  <c r="BP30" i="10"/>
  <c r="BP29" i="10"/>
  <c r="BP28" i="10"/>
  <c r="BL35" i="10"/>
  <c r="BL34" i="10"/>
  <c r="BL33" i="10"/>
  <c r="BL32" i="10"/>
  <c r="BL31" i="10"/>
  <c r="BL30" i="10"/>
  <c r="BL29" i="10"/>
  <c r="BL28" i="10"/>
  <c r="BL27" i="10"/>
  <c r="BK35" i="10"/>
  <c r="BK34" i="10"/>
  <c r="BK33" i="10"/>
  <c r="BK32" i="10"/>
  <c r="BK31" i="10"/>
  <c r="BK30" i="10"/>
  <c r="BK29" i="10"/>
  <c r="BK28" i="10"/>
  <c r="BK27" i="10"/>
  <c r="BJ35" i="10"/>
  <c r="BJ34" i="10"/>
  <c r="BJ33" i="10"/>
  <c r="BJ32" i="10"/>
  <c r="BJ31" i="10"/>
  <c r="BJ30" i="10"/>
  <c r="BJ29" i="10"/>
  <c r="BJ28" i="10"/>
  <c r="BJ27" i="10"/>
  <c r="BI35" i="10"/>
  <c r="BI34" i="10"/>
  <c r="BI33" i="10"/>
  <c r="BI32" i="10"/>
  <c r="BI31" i="10"/>
  <c r="BI30" i="10"/>
  <c r="BI29" i="10"/>
  <c r="BI28" i="10"/>
  <c r="BI27" i="10"/>
  <c r="BH35" i="10"/>
  <c r="BH34" i="10"/>
  <c r="BH33" i="10"/>
  <c r="BH32" i="10"/>
  <c r="BH31" i="10"/>
  <c r="BH30" i="10"/>
  <c r="BH29" i="10"/>
  <c r="BH28" i="10"/>
  <c r="BH27" i="10"/>
  <c r="BU18" i="10"/>
  <c r="BU17" i="10"/>
  <c r="BU16" i="10"/>
  <c r="BU15" i="10"/>
  <c r="BU14" i="10"/>
  <c r="BU13" i="10"/>
  <c r="BU12" i="10"/>
  <c r="BU10" i="10"/>
  <c r="BU11" i="10"/>
  <c r="BT18" i="10"/>
  <c r="BT17" i="10"/>
  <c r="BT16" i="10"/>
  <c r="BT15" i="10"/>
  <c r="BT14" i="10"/>
  <c r="BT13" i="10"/>
  <c r="BT12" i="10"/>
  <c r="BT11" i="10"/>
  <c r="BT10" i="10"/>
  <c r="BS18" i="10"/>
  <c r="BS17" i="10"/>
  <c r="BS16" i="10"/>
  <c r="BS15" i="10"/>
  <c r="BS14" i="10"/>
  <c r="BS13" i="10"/>
  <c r="BS12" i="10"/>
  <c r="BS11" i="10"/>
  <c r="BS10" i="10"/>
  <c r="BR18" i="10"/>
  <c r="BR17" i="10"/>
  <c r="BR16" i="10"/>
  <c r="BR15" i="10"/>
  <c r="BR14" i="10"/>
  <c r="BR13" i="10"/>
  <c r="BR12" i="10"/>
  <c r="BR11" i="10"/>
  <c r="BR10" i="10"/>
  <c r="BQ18" i="10"/>
  <c r="BQ17" i="10"/>
  <c r="BQ16" i="10"/>
  <c r="BQ15" i="10"/>
  <c r="BQ14" i="10"/>
  <c r="BQ13" i="10"/>
  <c r="BQ12" i="10"/>
  <c r="BQ11" i="10"/>
  <c r="BQ10" i="10"/>
  <c r="BP18" i="10"/>
  <c r="BP17" i="10"/>
  <c r="BP16" i="10"/>
  <c r="BP15" i="10"/>
  <c r="BP14" i="10"/>
  <c r="BP13" i="10"/>
  <c r="BP12" i="10"/>
  <c r="BP11" i="10"/>
  <c r="BP10" i="10"/>
  <c r="BL18" i="10"/>
  <c r="BL17" i="10"/>
  <c r="BL16" i="10"/>
  <c r="BL15" i="10"/>
  <c r="BL14" i="10"/>
  <c r="BL13" i="10"/>
  <c r="BL12" i="10"/>
  <c r="BL11" i="10"/>
  <c r="BI10" i="10"/>
  <c r="BK10" i="10"/>
  <c r="BL10" i="10"/>
  <c r="BK18" i="10"/>
  <c r="BK17" i="10"/>
  <c r="BK16" i="10"/>
  <c r="BK15" i="10"/>
  <c r="BK14" i="10"/>
  <c r="BK13" i="10"/>
  <c r="BK12" i="10"/>
  <c r="BK11" i="10"/>
  <c r="BJ18" i="10"/>
  <c r="BJ17" i="10"/>
  <c r="BJ16" i="10"/>
  <c r="BJ15" i="10"/>
  <c r="BJ14" i="10"/>
  <c r="BJ13" i="10"/>
  <c r="BJ12" i="10"/>
  <c r="BJ11" i="10"/>
  <c r="BJ10" i="10"/>
  <c r="BI18" i="10"/>
  <c r="BI17" i="10"/>
  <c r="BI16" i="10"/>
  <c r="BI15" i="10"/>
  <c r="BI14" i="10"/>
  <c r="BI13" i="10"/>
  <c r="BI12" i="10"/>
  <c r="BI11" i="10"/>
  <c r="BH18" i="10"/>
  <c r="BH17" i="10"/>
  <c r="BH16" i="10"/>
  <c r="BH15" i="10"/>
  <c r="BH14" i="10"/>
  <c r="BH13" i="10"/>
  <c r="BH12" i="10"/>
  <c r="BH11" i="10"/>
  <c r="BH10" i="10"/>
  <c r="BG18" i="10"/>
  <c r="BG17" i="10"/>
  <c r="BG16" i="10"/>
  <c r="BG15" i="10"/>
  <c r="BG14" i="10"/>
  <c r="BG13" i="10"/>
  <c r="BG12" i="10"/>
  <c r="BG11" i="10"/>
  <c r="BG10" i="10"/>
  <c r="H91" i="10"/>
  <c r="H89" i="10"/>
  <c r="H87" i="10"/>
  <c r="H85" i="10"/>
  <c r="H83" i="10"/>
  <c r="H81" i="10"/>
  <c r="H79" i="10"/>
  <c r="H77" i="10"/>
  <c r="H75" i="10"/>
  <c r="G91" i="10"/>
  <c r="G89" i="10"/>
  <c r="G87" i="10"/>
  <c r="G85" i="10"/>
  <c r="G83" i="10"/>
  <c r="G81" i="10"/>
  <c r="G79" i="10"/>
  <c r="G77" i="10"/>
  <c r="G75" i="10"/>
  <c r="F91" i="10"/>
  <c r="F89" i="10"/>
  <c r="F87" i="10"/>
  <c r="F85" i="10"/>
  <c r="F83" i="10"/>
  <c r="F81" i="10"/>
  <c r="F79" i="10"/>
  <c r="F77" i="10"/>
  <c r="F75" i="10"/>
  <c r="F72" i="10"/>
  <c r="E91" i="10"/>
  <c r="E89" i="10"/>
  <c r="E87" i="10"/>
  <c r="E85" i="10"/>
  <c r="E83" i="10"/>
  <c r="E81" i="10"/>
  <c r="E79" i="10"/>
  <c r="E77" i="10"/>
  <c r="E75" i="10"/>
  <c r="D91" i="10"/>
  <c r="D89" i="10"/>
  <c r="D87" i="10"/>
  <c r="D85" i="10"/>
  <c r="D83" i="10"/>
  <c r="D81" i="10"/>
  <c r="D79" i="10"/>
  <c r="D77" i="10"/>
  <c r="D75" i="10"/>
  <c r="C75" i="10"/>
  <c r="BB68" i="10"/>
  <c r="BB66" i="10"/>
  <c r="BB64" i="10"/>
  <c r="BB62" i="10"/>
  <c r="BB60" i="10"/>
  <c r="BB58" i="10"/>
  <c r="BB56" i="10"/>
  <c r="BB54" i="10"/>
  <c r="BB52" i="10"/>
  <c r="BA68" i="10"/>
  <c r="BA66" i="10"/>
  <c r="BA64" i="10"/>
  <c r="BA62" i="10"/>
  <c r="BA60" i="10"/>
  <c r="BA58" i="10"/>
  <c r="BA56" i="10"/>
  <c r="BA54" i="10"/>
  <c r="BA52" i="10"/>
  <c r="AY68" i="10"/>
  <c r="AY66" i="10"/>
  <c r="AY64" i="10"/>
  <c r="AY62" i="10"/>
  <c r="AY60" i="10"/>
  <c r="AY58" i="10"/>
  <c r="AY56" i="10"/>
  <c r="AY54" i="10"/>
  <c r="AY52" i="10"/>
  <c r="AX68" i="10"/>
  <c r="AX66" i="10"/>
  <c r="AX64" i="10"/>
  <c r="AX62" i="10"/>
  <c r="AX60" i="10"/>
  <c r="AX58" i="10"/>
  <c r="AX56" i="10"/>
  <c r="AX54" i="10"/>
  <c r="AX52" i="10"/>
  <c r="AW68" i="10"/>
  <c r="AW66" i="10"/>
  <c r="AW64" i="10"/>
  <c r="AW62" i="10"/>
  <c r="AW60" i="10"/>
  <c r="AW58" i="10"/>
  <c r="AW56" i="10"/>
  <c r="AW54" i="10"/>
  <c r="AW52" i="10"/>
  <c r="AN68" i="10"/>
  <c r="AN66" i="10"/>
  <c r="AN64" i="10"/>
  <c r="AN62" i="10"/>
  <c r="AN60" i="10"/>
  <c r="AN58" i="10"/>
  <c r="AN56" i="10"/>
  <c r="AN54" i="10"/>
  <c r="AN52" i="10"/>
  <c r="AM68" i="10"/>
  <c r="AM66" i="10"/>
  <c r="AM64" i="10"/>
  <c r="AM62" i="10"/>
  <c r="AM60" i="10"/>
  <c r="AM58" i="10"/>
  <c r="AM56" i="10"/>
  <c r="AM54" i="10"/>
  <c r="AM52" i="10"/>
  <c r="AL68" i="10"/>
  <c r="AL66" i="10"/>
  <c r="AL64" i="10"/>
  <c r="AL62" i="10"/>
  <c r="AL60" i="10"/>
  <c r="AL58" i="10"/>
  <c r="AL56" i="10"/>
  <c r="AL54" i="10"/>
  <c r="AL52" i="10"/>
  <c r="AK68" i="10"/>
  <c r="AK66" i="10"/>
  <c r="AK64" i="10"/>
  <c r="AK62" i="10"/>
  <c r="AK60" i="10"/>
  <c r="AK58" i="10"/>
  <c r="AK56" i="10"/>
  <c r="AK52" i="10"/>
  <c r="AD68" i="10"/>
  <c r="AD66" i="10"/>
  <c r="AD64" i="10"/>
  <c r="AD62" i="10"/>
  <c r="AD60" i="10"/>
  <c r="AD58" i="10"/>
  <c r="AD56" i="10"/>
  <c r="AD54" i="10"/>
  <c r="AD52" i="10"/>
  <c r="AC68" i="10"/>
  <c r="AC66" i="10"/>
  <c r="AC64" i="10"/>
  <c r="AC62" i="10"/>
  <c r="AC60" i="10"/>
  <c r="AC58" i="10"/>
  <c r="AC56" i="10"/>
  <c r="AC54" i="10"/>
  <c r="AC52" i="10"/>
  <c r="AB68" i="10"/>
  <c r="AB66" i="10"/>
  <c r="AB64" i="10"/>
  <c r="AB62" i="10"/>
  <c r="AB60" i="10"/>
  <c r="AB58" i="10"/>
  <c r="AB56" i="10"/>
  <c r="AB54" i="10"/>
  <c r="AB52" i="10"/>
  <c r="AA68" i="10"/>
  <c r="AA66" i="10"/>
  <c r="AA64" i="10"/>
  <c r="AA62" i="10"/>
  <c r="AA60" i="10"/>
  <c r="AA58" i="10"/>
  <c r="AA56" i="10"/>
  <c r="AA54" i="10"/>
  <c r="AA52" i="10"/>
  <c r="V68" i="10"/>
  <c r="V66" i="10"/>
  <c r="V64" i="10"/>
  <c r="V62" i="10"/>
  <c r="V60" i="10"/>
  <c r="V58" i="10"/>
  <c r="V56" i="10"/>
  <c r="V54" i="10"/>
  <c r="V52" i="10"/>
  <c r="U68" i="10"/>
  <c r="U66" i="10"/>
  <c r="U64" i="10"/>
  <c r="U62" i="10"/>
  <c r="U60" i="10"/>
  <c r="U58" i="10"/>
  <c r="U56" i="10"/>
  <c r="U54" i="10"/>
  <c r="U52" i="10"/>
  <c r="T68" i="10"/>
  <c r="T66" i="10"/>
  <c r="T64" i="10"/>
  <c r="T62" i="10"/>
  <c r="T60" i="10"/>
  <c r="T58" i="10"/>
  <c r="T56" i="10"/>
  <c r="T54" i="10"/>
  <c r="T52" i="10"/>
  <c r="S68" i="10"/>
  <c r="S66" i="10"/>
  <c r="S64" i="10"/>
  <c r="S62" i="10"/>
  <c r="S60" i="10"/>
  <c r="S58" i="10"/>
  <c r="S56" i="10"/>
  <c r="S54" i="10"/>
  <c r="S52" i="10"/>
  <c r="I68" i="10"/>
  <c r="I66" i="10"/>
  <c r="I64" i="10"/>
  <c r="I62" i="10"/>
  <c r="I60" i="10"/>
  <c r="I58" i="10"/>
  <c r="I56" i="10"/>
  <c r="I54" i="10"/>
  <c r="I52" i="10"/>
  <c r="H68" i="10"/>
  <c r="H66" i="10"/>
  <c r="H64" i="10"/>
  <c r="H62" i="10"/>
  <c r="H60" i="10"/>
  <c r="H58" i="10"/>
  <c r="H56" i="10"/>
  <c r="H54" i="10"/>
  <c r="H52" i="10"/>
  <c r="G68" i="10"/>
  <c r="G66" i="10"/>
  <c r="G64" i="10"/>
  <c r="G62" i="10"/>
  <c r="G60" i="10"/>
  <c r="G58" i="10"/>
  <c r="G56" i="10"/>
  <c r="G54" i="10"/>
  <c r="G52" i="10"/>
  <c r="F68" i="10"/>
  <c r="F66" i="10"/>
  <c r="F64" i="10"/>
  <c r="F62" i="10"/>
  <c r="F60" i="10"/>
  <c r="F58" i="10"/>
  <c r="F56" i="10"/>
  <c r="F54" i="10"/>
  <c r="F52" i="10"/>
  <c r="E68" i="10"/>
  <c r="E66" i="10"/>
  <c r="E64" i="10"/>
  <c r="E62" i="10"/>
  <c r="E60" i="10"/>
  <c r="E58" i="10"/>
  <c r="E56" i="10"/>
  <c r="E54" i="10"/>
  <c r="E52" i="10"/>
  <c r="D68" i="10"/>
  <c r="D66" i="10"/>
  <c r="D64" i="10"/>
  <c r="D62" i="10"/>
  <c r="D60" i="10"/>
  <c r="D58" i="10"/>
  <c r="D56" i="10"/>
  <c r="D54" i="10"/>
  <c r="D52" i="10"/>
  <c r="AV43" i="10"/>
  <c r="AV41" i="10"/>
  <c r="AV39" i="10"/>
  <c r="AV37" i="10"/>
  <c r="AV35" i="10"/>
  <c r="AV33" i="10"/>
  <c r="AV31" i="10"/>
  <c r="AV29" i="10"/>
  <c r="AV27" i="10"/>
  <c r="AU43" i="10"/>
  <c r="AU41" i="10"/>
  <c r="AU39" i="10"/>
  <c r="AU37" i="10"/>
  <c r="AU35" i="10"/>
  <c r="AU33" i="10"/>
  <c r="AU31" i="10"/>
  <c r="AU29" i="10"/>
  <c r="AU27" i="10"/>
  <c r="AT43" i="10"/>
  <c r="AT41" i="10"/>
  <c r="AT39" i="10"/>
  <c r="AT37" i="10"/>
  <c r="AT35" i="10"/>
  <c r="AT33" i="10"/>
  <c r="AT31" i="10"/>
  <c r="AT29" i="10"/>
  <c r="AT27" i="10"/>
  <c r="AS43" i="10"/>
  <c r="AS41" i="10"/>
  <c r="AS39" i="10"/>
  <c r="AS37" i="10"/>
  <c r="AS35" i="10"/>
  <c r="AS33" i="10"/>
  <c r="AS31" i="10"/>
  <c r="AS29" i="10"/>
  <c r="AS27" i="10"/>
  <c r="AR43" i="10"/>
  <c r="AR41" i="10"/>
  <c r="AR39" i="10"/>
  <c r="AR37" i="10"/>
  <c r="AR35" i="10"/>
  <c r="AR33" i="10"/>
  <c r="AR31" i="10"/>
  <c r="AR29" i="10"/>
  <c r="AR27" i="10"/>
  <c r="AQ43" i="10"/>
  <c r="AQ41" i="10"/>
  <c r="AQ39" i="10"/>
  <c r="AQ37" i="10"/>
  <c r="AQ35" i="10"/>
  <c r="AQ31" i="10"/>
  <c r="AQ29" i="10"/>
  <c r="AQ27" i="10"/>
  <c r="AJ43" i="10"/>
  <c r="AJ41" i="10"/>
  <c r="AJ39" i="10"/>
  <c r="AJ37" i="10"/>
  <c r="AJ35" i="10"/>
  <c r="AJ33" i="10"/>
  <c r="AJ31" i="10"/>
  <c r="AJ29" i="10"/>
  <c r="AJ27" i="10"/>
  <c r="AI43" i="10"/>
  <c r="AI41" i="10"/>
  <c r="AI39" i="10"/>
  <c r="AI37" i="10"/>
  <c r="AI31" i="10"/>
  <c r="AI27" i="10"/>
  <c r="AH43" i="10"/>
  <c r="AH41" i="10"/>
  <c r="AH39" i="10"/>
  <c r="AH37" i="10"/>
  <c r="AH35" i="10"/>
  <c r="AH33" i="10"/>
  <c r="AH31" i="10"/>
  <c r="AH29" i="10"/>
  <c r="AH27" i="10"/>
  <c r="AG29" i="10"/>
  <c r="AG27" i="10"/>
  <c r="Z43" i="10"/>
  <c r="Z41" i="10"/>
  <c r="Z39" i="10"/>
  <c r="Z37" i="10"/>
  <c r="Z35" i="10"/>
  <c r="Z33" i="10"/>
  <c r="Z31" i="10"/>
  <c r="Z29" i="10"/>
  <c r="Z27" i="10"/>
  <c r="Y43" i="10"/>
  <c r="Y41" i="10"/>
  <c r="Y39" i="10"/>
  <c r="Y37" i="10"/>
  <c r="Y35" i="10"/>
  <c r="Y33" i="10"/>
  <c r="Y31" i="10"/>
  <c r="Y29" i="10"/>
  <c r="Y27" i="10"/>
  <c r="X43" i="10"/>
  <c r="X41" i="10"/>
  <c r="X39" i="10"/>
  <c r="X37" i="10"/>
  <c r="X35" i="10"/>
  <c r="X33" i="10"/>
  <c r="X31" i="10"/>
  <c r="X29" i="10"/>
  <c r="X27" i="10"/>
  <c r="W43" i="10"/>
  <c r="W41" i="10"/>
  <c r="W39" i="10"/>
  <c r="W37" i="10"/>
  <c r="W35" i="10"/>
  <c r="W33" i="10"/>
  <c r="W31" i="10"/>
  <c r="W29" i="10"/>
  <c r="W27" i="10"/>
  <c r="V43" i="10"/>
  <c r="V27" i="10"/>
  <c r="V33" i="10"/>
  <c r="V31" i="10"/>
  <c r="V29" i="10"/>
  <c r="U43" i="10"/>
  <c r="U41" i="10"/>
  <c r="U39" i="10"/>
  <c r="U37" i="10"/>
  <c r="U35" i="10"/>
  <c r="U33" i="10"/>
  <c r="U31" i="10"/>
  <c r="U29" i="10"/>
  <c r="U27" i="10"/>
  <c r="T43" i="10"/>
  <c r="T41" i="10"/>
  <c r="T39" i="10"/>
  <c r="T37" i="10"/>
  <c r="T35" i="10"/>
  <c r="T33" i="10"/>
  <c r="T31" i="10"/>
  <c r="T29" i="10"/>
  <c r="T27" i="10"/>
  <c r="S43" i="10"/>
  <c r="S41" i="10"/>
  <c r="S39" i="10"/>
  <c r="S37" i="10"/>
  <c r="S35" i="10"/>
  <c r="S33" i="10"/>
  <c r="S31" i="10"/>
  <c r="S29" i="10"/>
  <c r="S27" i="10"/>
  <c r="R43" i="10"/>
  <c r="R41" i="10"/>
  <c r="R39" i="10"/>
  <c r="R37" i="10"/>
  <c r="R35" i="10"/>
  <c r="R33" i="10"/>
  <c r="R31" i="10"/>
  <c r="R29" i="10"/>
  <c r="R27" i="10"/>
  <c r="Q43" i="10"/>
  <c r="Q41" i="10"/>
  <c r="Q39" i="10"/>
  <c r="Q37" i="10"/>
  <c r="Q35" i="10"/>
  <c r="Q31" i="10"/>
  <c r="L29" i="10"/>
  <c r="M29" i="10"/>
  <c r="N29" i="10"/>
  <c r="O29" i="10"/>
  <c r="P29" i="10"/>
  <c r="Q29" i="10"/>
  <c r="Q27" i="10"/>
  <c r="P43" i="10"/>
  <c r="P41" i="10"/>
  <c r="P39" i="10"/>
  <c r="P37" i="10"/>
  <c r="P35" i="10"/>
  <c r="P33" i="10"/>
  <c r="P31" i="10"/>
  <c r="P27" i="10"/>
  <c r="O43" i="10"/>
  <c r="O41" i="10"/>
  <c r="O39" i="10"/>
  <c r="O37" i="10"/>
  <c r="O35" i="10"/>
  <c r="O33" i="10"/>
  <c r="O31" i="10"/>
  <c r="O27" i="10"/>
  <c r="N43" i="10"/>
  <c r="N41" i="10"/>
  <c r="N39" i="10"/>
  <c r="N37" i="10"/>
  <c r="N35" i="10"/>
  <c r="N33" i="10"/>
  <c r="N31" i="10"/>
  <c r="N27" i="10"/>
  <c r="M43" i="10"/>
  <c r="M41" i="10"/>
  <c r="M39" i="10"/>
  <c r="M37" i="10"/>
  <c r="M35" i="10"/>
  <c r="M33" i="10"/>
  <c r="M31" i="10"/>
  <c r="M27" i="10"/>
  <c r="L43" i="10"/>
  <c r="L39" i="10"/>
  <c r="L41" i="10"/>
  <c r="L37" i="10"/>
  <c r="L35" i="10"/>
  <c r="L33" i="10"/>
  <c r="L31" i="10"/>
  <c r="L27" i="10"/>
  <c r="K29" i="10"/>
  <c r="K27" i="10"/>
  <c r="K43" i="10"/>
  <c r="BC21" i="10"/>
  <c r="BC19" i="10"/>
  <c r="BC17" i="10"/>
  <c r="BC15" i="10"/>
  <c r="BC13" i="10"/>
  <c r="BC11" i="10"/>
  <c r="BC9" i="10"/>
  <c r="BC7" i="10"/>
  <c r="BC5" i="10"/>
  <c r="BB21" i="10"/>
  <c r="BB19" i="10"/>
  <c r="BB17" i="10"/>
  <c r="BB15" i="10"/>
  <c r="BB13" i="10"/>
  <c r="BB11" i="10"/>
  <c r="BB9" i="10"/>
  <c r="BB7" i="10"/>
  <c r="BB5" i="10"/>
  <c r="BA21" i="10"/>
  <c r="BA19" i="10"/>
  <c r="BA17" i="10"/>
  <c r="BA15" i="10"/>
  <c r="BA13" i="10"/>
  <c r="BA11" i="10"/>
  <c r="BA9" i="10"/>
  <c r="BA7" i="10"/>
  <c r="BA5" i="10"/>
  <c r="AZ21" i="10"/>
  <c r="AZ19" i="10"/>
  <c r="AZ17" i="10"/>
  <c r="AZ15" i="10"/>
  <c r="AZ13" i="10"/>
  <c r="AZ11" i="10"/>
  <c r="AZ9" i="10"/>
  <c r="AZ7" i="10"/>
  <c r="AZ5" i="10"/>
  <c r="AY5" i="10"/>
  <c r="AQ15" i="10"/>
  <c r="AQ13" i="10"/>
  <c r="AQ11" i="10"/>
  <c r="AQ9" i="10"/>
  <c r="AQ7" i="10"/>
  <c r="AQ5" i="10"/>
  <c r="AP5" i="10"/>
  <c r="AP21" i="10"/>
  <c r="AP19" i="10"/>
  <c r="AP17" i="10"/>
  <c r="AP15" i="10"/>
  <c r="AP13" i="10"/>
  <c r="AP11" i="10"/>
  <c r="AP9" i="10"/>
  <c r="AP7" i="10"/>
  <c r="AO21" i="10"/>
  <c r="AO19" i="10"/>
  <c r="AO17" i="10"/>
  <c r="AO15" i="10"/>
  <c r="AO13" i="10"/>
  <c r="AO11" i="10"/>
  <c r="AO9" i="10"/>
  <c r="AO7" i="10"/>
  <c r="AO5" i="10"/>
  <c r="AN21" i="10"/>
  <c r="AN19" i="10"/>
  <c r="AN17" i="10"/>
  <c r="AN15" i="10"/>
  <c r="AN13" i="10"/>
  <c r="AN11" i="10"/>
  <c r="AN9" i="10"/>
  <c r="AN7" i="10"/>
  <c r="AN5" i="10"/>
  <c r="AM21" i="10"/>
  <c r="AM19" i="10"/>
  <c r="AM17" i="10"/>
  <c r="AM15" i="10"/>
  <c r="AM13" i="10"/>
  <c r="AM11" i="10"/>
  <c r="AM9" i="10"/>
  <c r="AM5" i="10"/>
  <c r="AG19" i="10"/>
  <c r="AG15" i="10"/>
  <c r="AG11" i="10"/>
  <c r="AG7" i="10"/>
  <c r="AF19" i="10"/>
  <c r="AF15" i="10"/>
  <c r="AF11" i="10"/>
  <c r="AF7" i="10"/>
  <c r="AF5" i="10"/>
  <c r="AE5" i="10"/>
  <c r="AD21" i="10"/>
  <c r="AD5" i="10"/>
  <c r="AE19" i="10"/>
  <c r="AE15" i="10"/>
  <c r="AE11" i="10"/>
  <c r="AE7" i="10"/>
  <c r="AD19" i="10"/>
  <c r="AD15" i="10"/>
  <c r="AD11" i="10"/>
  <c r="AD7" i="10"/>
  <c r="AC21" i="10"/>
  <c r="AC19" i="10"/>
  <c r="AC15" i="10"/>
  <c r="AC11" i="10"/>
  <c r="AC9" i="10"/>
  <c r="AC7" i="10"/>
  <c r="AC5" i="10"/>
  <c r="AB21" i="10"/>
  <c r="AB19" i="10"/>
  <c r="AB17" i="10"/>
  <c r="AB15" i="10"/>
  <c r="AB13" i="10"/>
  <c r="AB11" i="10"/>
  <c r="AB9" i="10"/>
  <c r="AB7" i="10"/>
  <c r="AB5" i="10"/>
  <c r="AA21" i="10"/>
  <c r="AA19" i="10"/>
  <c r="AA17" i="10"/>
  <c r="AA15" i="10"/>
  <c r="AA13" i="10"/>
  <c r="AA11" i="10"/>
  <c r="AA9" i="10"/>
  <c r="AA7" i="10"/>
  <c r="AA5" i="10"/>
  <c r="Z21" i="10"/>
  <c r="Z19" i="10"/>
  <c r="Z17" i="10"/>
  <c r="Z15" i="10"/>
  <c r="Z13" i="10"/>
  <c r="Z11" i="10"/>
  <c r="Z9" i="10"/>
  <c r="Z7" i="10"/>
  <c r="Z5" i="10"/>
  <c r="Y21" i="10"/>
  <c r="Y19" i="10"/>
  <c r="Y17" i="10"/>
  <c r="Y15" i="10"/>
  <c r="Y13" i="10"/>
  <c r="Y11" i="10"/>
  <c r="Y9" i="10"/>
  <c r="Y7" i="10"/>
  <c r="Y5" i="10"/>
  <c r="X21" i="10"/>
  <c r="X7" i="10"/>
  <c r="X19" i="10"/>
  <c r="X17" i="10"/>
  <c r="X15" i="10"/>
  <c r="X13" i="10"/>
  <c r="X11" i="10"/>
  <c r="X9" i="10"/>
  <c r="X5" i="10"/>
  <c r="W21" i="10"/>
  <c r="W19" i="10"/>
  <c r="W17" i="10"/>
  <c r="W15" i="10"/>
  <c r="W13" i="10"/>
  <c r="W11" i="10"/>
  <c r="W9" i="10"/>
  <c r="W7" i="10"/>
  <c r="W5" i="10"/>
  <c r="V21" i="10"/>
  <c r="V19" i="10"/>
  <c r="V17" i="10"/>
  <c r="V13" i="10"/>
  <c r="V11" i="10"/>
  <c r="V9" i="10"/>
  <c r="V5" i="10"/>
  <c r="U13" i="10"/>
  <c r="U9" i="10"/>
  <c r="U5" i="10"/>
  <c r="V37" i="10"/>
  <c r="L150" i="10"/>
  <c r="AR13" i="10"/>
  <c r="V41" i="10"/>
  <c r="AQ21" i="10"/>
  <c r="AR21" i="10"/>
  <c r="AQ19" i="10"/>
  <c r="AR19" i="10"/>
  <c r="AQ17" i="10"/>
  <c r="AR17" i="10"/>
  <c r="AR15" i="10"/>
  <c r="AR7" i="10"/>
  <c r="AI29" i="10"/>
  <c r="M132" i="10"/>
  <c r="N2" i="10"/>
  <c r="M2" i="10"/>
  <c r="L2" i="10"/>
  <c r="K2" i="10"/>
  <c r="K5" i="10"/>
  <c r="L5" i="10"/>
  <c r="M5" i="10"/>
  <c r="N5" i="10"/>
  <c r="N24" i="10"/>
  <c r="M24" i="10"/>
  <c r="L24" i="10"/>
  <c r="K24" i="10"/>
  <c r="K31" i="10"/>
  <c r="K33" i="10"/>
  <c r="K35" i="10"/>
  <c r="K37" i="10"/>
  <c r="K39" i="10"/>
  <c r="O24" i="10"/>
  <c r="N49" i="10"/>
  <c r="M49" i="10"/>
  <c r="L49" i="10"/>
  <c r="K49" i="10"/>
  <c r="K52" i="10"/>
  <c r="L52" i="10"/>
  <c r="M52" i="10"/>
  <c r="N52" i="10"/>
  <c r="N100" i="10"/>
  <c r="M100" i="10"/>
  <c r="N129" i="10"/>
  <c r="H129" i="10"/>
  <c r="G129" i="10"/>
  <c r="F129" i="10"/>
  <c r="E129" i="10"/>
  <c r="D129" i="10"/>
  <c r="C129" i="10"/>
  <c r="AZ100" i="10"/>
  <c r="AY100" i="10"/>
  <c r="AF100" i="10"/>
  <c r="AE100" i="10"/>
  <c r="AD100" i="10"/>
  <c r="AC100" i="10"/>
  <c r="V100" i="10"/>
  <c r="U100" i="10"/>
  <c r="T100" i="10"/>
  <c r="S100" i="10"/>
  <c r="R100" i="10"/>
  <c r="Q100" i="10"/>
  <c r="L100" i="10"/>
  <c r="K100" i="10"/>
  <c r="J100" i="10"/>
  <c r="I100" i="10"/>
  <c r="AT72" i="10"/>
  <c r="AS72" i="10"/>
  <c r="AR72" i="10"/>
  <c r="AQ72" i="10"/>
  <c r="AP72" i="10"/>
  <c r="AO72" i="10"/>
  <c r="AN72" i="10"/>
  <c r="AM72" i="10"/>
  <c r="AL72" i="10"/>
  <c r="AK72" i="10"/>
  <c r="AK75" i="10"/>
  <c r="AL75" i="10"/>
  <c r="AM75" i="10"/>
  <c r="AN75" i="10"/>
  <c r="AO75" i="10"/>
  <c r="AP75" i="10"/>
  <c r="AQ75" i="10"/>
  <c r="AR75" i="10"/>
  <c r="AS75" i="10"/>
  <c r="AT75" i="10"/>
  <c r="I103" i="10"/>
  <c r="J103" i="10"/>
  <c r="K103" i="10"/>
  <c r="L103" i="10"/>
  <c r="Q103" i="10"/>
  <c r="R103" i="10"/>
  <c r="S103" i="10"/>
  <c r="T103" i="10"/>
  <c r="U103" i="10"/>
  <c r="V103" i="10"/>
  <c r="AC103" i="10"/>
  <c r="AD103" i="10"/>
  <c r="AE103" i="10"/>
  <c r="AF103" i="10"/>
  <c r="AY103" i="10"/>
  <c r="AZ103" i="10"/>
  <c r="C132" i="10"/>
  <c r="D132" i="10"/>
  <c r="E132" i="10"/>
  <c r="F132" i="10"/>
  <c r="N132" i="10"/>
  <c r="N158" i="10"/>
  <c r="M158" i="10"/>
  <c r="N186" i="10"/>
  <c r="BC2" i="10"/>
  <c r="BB2" i="10"/>
  <c r="BA2" i="10"/>
  <c r="AZ2" i="10"/>
  <c r="AY2" i="10"/>
  <c r="AY7" i="10"/>
  <c r="AV24" i="10"/>
  <c r="AU24" i="10"/>
  <c r="AT24" i="10"/>
  <c r="AS24" i="10"/>
  <c r="AR24" i="10"/>
  <c r="AQ24" i="10"/>
  <c r="AX2" i="10"/>
  <c r="Z24" i="10"/>
  <c r="Y24" i="10"/>
  <c r="X24" i="10"/>
  <c r="W24" i="10"/>
  <c r="V24" i="10"/>
  <c r="U24" i="10"/>
  <c r="T24" i="10"/>
  <c r="I49" i="10"/>
  <c r="H49" i="10"/>
  <c r="G49" i="10"/>
  <c r="F49" i="10"/>
  <c r="E49" i="10"/>
  <c r="D49" i="10"/>
  <c r="AR2" i="10"/>
  <c r="AQ2" i="10"/>
  <c r="AO2" i="10"/>
  <c r="AN2" i="10"/>
  <c r="AM2" i="10"/>
  <c r="AL2" i="10"/>
  <c r="S24" i="10"/>
  <c r="R24" i="10"/>
  <c r="Q24" i="10"/>
  <c r="P24" i="10"/>
  <c r="AP2" i="10"/>
  <c r="AJ24" i="10"/>
  <c r="AI24" i="10"/>
  <c r="AH24" i="10"/>
  <c r="AG24" i="10"/>
  <c r="AG37" i="10"/>
  <c r="AG33" i="10"/>
  <c r="AI33" i="10"/>
  <c r="AQ33" i="10"/>
  <c r="AR9" i="10"/>
  <c r="AG31" i="10"/>
  <c r="AM7" i="10"/>
  <c r="AR11" i="10"/>
  <c r="AG43" i="10"/>
  <c r="AW2" i="10"/>
  <c r="AY21" i="10"/>
  <c r="AY19" i="10"/>
  <c r="AY15" i="10"/>
  <c r="AY11" i="10"/>
  <c r="AY9" i="10"/>
  <c r="AY17" i="10"/>
  <c r="AY13" i="10"/>
  <c r="AG39" i="10"/>
  <c r="AH2" i="10"/>
  <c r="AG2" i="10"/>
  <c r="T2" i="10"/>
  <c r="S2" i="10"/>
  <c r="R2" i="10"/>
  <c r="Q2" i="10"/>
  <c r="P2" i="10"/>
  <c r="O2" i="10"/>
  <c r="O5" i="10"/>
  <c r="P5" i="10"/>
  <c r="Q5" i="10"/>
  <c r="R5" i="10"/>
  <c r="S5" i="10"/>
  <c r="T5" i="10"/>
  <c r="AG5" i="10"/>
  <c r="AH5" i="10"/>
  <c r="AI5" i="10"/>
  <c r="AS5" i="10"/>
  <c r="AT5" i="10"/>
  <c r="AS2" i="10"/>
  <c r="AU5" i="10"/>
  <c r="AT2" i="10"/>
  <c r="AV5" i="10"/>
  <c r="AU2" i="10"/>
  <c r="AW5" i="10"/>
  <c r="AV2" i="10"/>
  <c r="AX5" i="10"/>
  <c r="C24" i="10"/>
  <c r="C27" i="10"/>
  <c r="D24" i="10"/>
  <c r="D27" i="10"/>
  <c r="E24" i="10"/>
  <c r="E27" i="10"/>
  <c r="F24" i="10"/>
  <c r="F27" i="10"/>
  <c r="G24" i="10"/>
  <c r="G27" i="10"/>
  <c r="H24" i="10"/>
  <c r="H27" i="10"/>
  <c r="AA24" i="10"/>
  <c r="AA27" i="10"/>
  <c r="AB24" i="10"/>
  <c r="AB27" i="10"/>
  <c r="AC24" i="10"/>
  <c r="AC27" i="10"/>
  <c r="AD24" i="10"/>
  <c r="AD27" i="10"/>
  <c r="AE24" i="10"/>
  <c r="AE27" i="10"/>
  <c r="AF24" i="10"/>
  <c r="AF27" i="10"/>
  <c r="AM24" i="10"/>
  <c r="AM27" i="10"/>
  <c r="AN24" i="10"/>
  <c r="AN27" i="10"/>
  <c r="AO24" i="10"/>
  <c r="AO27" i="10"/>
  <c r="AP24" i="10"/>
  <c r="AP27" i="10"/>
  <c r="AW24" i="10"/>
  <c r="AW27" i="10"/>
  <c r="AX24" i="10"/>
  <c r="AX27" i="10"/>
  <c r="AY24" i="10"/>
  <c r="AY27" i="10"/>
  <c r="AZ24" i="10"/>
  <c r="AZ27" i="10"/>
  <c r="BA24" i="10"/>
  <c r="BA27" i="10"/>
  <c r="J49" i="10"/>
  <c r="J52" i="10"/>
  <c r="BO10" i="10"/>
  <c r="AF2" i="10"/>
  <c r="B46" i="9"/>
  <c r="C46" i="9"/>
  <c r="D46" i="9"/>
  <c r="E46" i="9"/>
  <c r="F46" i="9"/>
  <c r="G46" i="9"/>
  <c r="H46" i="9"/>
  <c r="A47" i="9"/>
  <c r="BF133" i="10"/>
  <c r="B47" i="9"/>
  <c r="BG133" i="10"/>
  <c r="C47" i="9"/>
  <c r="BH133" i="10"/>
  <c r="D47" i="9"/>
  <c r="BI133" i="10"/>
  <c r="E47" i="9"/>
  <c r="BJ133" i="10"/>
  <c r="F47" i="9"/>
  <c r="BK133" i="10"/>
  <c r="G47" i="9"/>
  <c r="BL133" i="10"/>
  <c r="H47" i="9"/>
  <c r="A48" i="9"/>
  <c r="BG134" i="10"/>
  <c r="C48" i="9"/>
  <c r="BH134" i="10"/>
  <c r="D48" i="9"/>
  <c r="BI134" i="10"/>
  <c r="E48" i="9"/>
  <c r="BJ134" i="10"/>
  <c r="F48" i="9"/>
  <c r="BK134" i="10"/>
  <c r="G48" i="9"/>
  <c r="BL134" i="10"/>
  <c r="H48" i="9"/>
  <c r="A49" i="9"/>
  <c r="BG135" i="10"/>
  <c r="C49" i="9"/>
  <c r="BH135" i="10"/>
  <c r="D49" i="9"/>
  <c r="BI135" i="10"/>
  <c r="E49" i="9"/>
  <c r="BJ135" i="10"/>
  <c r="F49" i="9"/>
  <c r="BK135" i="10"/>
  <c r="G49" i="9"/>
  <c r="BL135" i="10"/>
  <c r="H49" i="9"/>
  <c r="A50" i="9"/>
  <c r="BG136" i="10"/>
  <c r="C50" i="9"/>
  <c r="BH136" i="10"/>
  <c r="D50" i="9"/>
  <c r="BI136" i="10"/>
  <c r="E50" i="9"/>
  <c r="BJ136" i="10"/>
  <c r="F50" i="9"/>
  <c r="BK136" i="10"/>
  <c r="G50" i="9"/>
  <c r="BL136" i="10"/>
  <c r="H50" i="9"/>
  <c r="A51" i="9"/>
  <c r="BG137" i="10"/>
  <c r="C51" i="9"/>
  <c r="BH137" i="10"/>
  <c r="D51" i="9"/>
  <c r="BI137" i="10"/>
  <c r="E51" i="9"/>
  <c r="BJ137" i="10"/>
  <c r="F51" i="9"/>
  <c r="BK137" i="10"/>
  <c r="G51" i="9"/>
  <c r="BL137" i="10"/>
  <c r="H51" i="9"/>
  <c r="A52" i="9"/>
  <c r="BG138" i="10"/>
  <c r="C52" i="9"/>
  <c r="BH138" i="10"/>
  <c r="D52" i="9"/>
  <c r="BI138" i="10"/>
  <c r="E52" i="9"/>
  <c r="BJ138" i="10"/>
  <c r="F52" i="9"/>
  <c r="BK138" i="10"/>
  <c r="G52" i="9"/>
  <c r="BL138" i="10"/>
  <c r="H52" i="9"/>
  <c r="A53" i="9"/>
  <c r="BG139" i="10"/>
  <c r="C53" i="9"/>
  <c r="BH139" i="10"/>
  <c r="D53" i="9"/>
  <c r="BI139" i="10"/>
  <c r="E53" i="9"/>
  <c r="BJ139" i="10"/>
  <c r="F53" i="9"/>
  <c r="BK139" i="10"/>
  <c r="G53" i="9"/>
  <c r="BL139" i="10"/>
  <c r="H53" i="9"/>
  <c r="A54" i="9"/>
  <c r="BG140" i="10"/>
  <c r="C54" i="9"/>
  <c r="BH140" i="10"/>
  <c r="D54" i="9"/>
  <c r="BI140" i="10"/>
  <c r="E54" i="9"/>
  <c r="BJ140" i="10"/>
  <c r="F54" i="9"/>
  <c r="BK140" i="10"/>
  <c r="G54" i="9"/>
  <c r="BL140" i="10"/>
  <c r="H54" i="9"/>
  <c r="A55" i="9"/>
  <c r="BG141" i="10"/>
  <c r="C55" i="9"/>
  <c r="BH141" i="10"/>
  <c r="D55" i="9"/>
  <c r="BI141" i="10"/>
  <c r="E55" i="9"/>
  <c r="BJ141" i="10"/>
  <c r="F55" i="9"/>
  <c r="BK141" i="10"/>
  <c r="G55" i="9"/>
  <c r="BL141" i="10"/>
  <c r="H55" i="9"/>
  <c r="A56" i="9"/>
  <c r="P178" i="10"/>
  <c r="BG142" i="10"/>
  <c r="C56" i="9"/>
  <c r="BH142" i="10"/>
  <c r="D56" i="9"/>
  <c r="BI142" i="10"/>
  <c r="E56" i="9"/>
  <c r="BJ142" i="10"/>
  <c r="F56" i="9"/>
  <c r="BK142" i="10"/>
  <c r="G56" i="9"/>
  <c r="BL142" i="10"/>
  <c r="H56" i="9"/>
  <c r="A57" i="9"/>
  <c r="P180" i="10"/>
  <c r="BG143" i="10"/>
  <c r="C57" i="9"/>
  <c r="BH143" i="10"/>
  <c r="D57" i="9"/>
  <c r="BI143" i="10"/>
  <c r="E57" i="9"/>
  <c r="BJ143" i="10"/>
  <c r="F57" i="9"/>
  <c r="BK143" i="10"/>
  <c r="G57" i="9"/>
  <c r="BL143" i="10"/>
  <c r="H57" i="9"/>
  <c r="A58" i="9"/>
  <c r="P182" i="10"/>
  <c r="BG144" i="10"/>
  <c r="C58" i="9"/>
  <c r="BH144" i="10"/>
  <c r="D58" i="9"/>
  <c r="BI144" i="10"/>
  <c r="E58" i="9"/>
  <c r="BJ144" i="10"/>
  <c r="F58" i="9"/>
  <c r="BK144" i="10"/>
  <c r="G58" i="9"/>
  <c r="BL144" i="10"/>
  <c r="H58" i="9"/>
  <c r="B32" i="9"/>
  <c r="C32" i="9"/>
  <c r="D32" i="9"/>
  <c r="E32" i="9"/>
  <c r="F32" i="9"/>
  <c r="G32" i="9"/>
  <c r="H32" i="9"/>
  <c r="A33" i="9"/>
  <c r="BF71" i="10"/>
  <c r="B33" i="9"/>
  <c r="AU72" i="10"/>
  <c r="AV72" i="10"/>
  <c r="AW72" i="10"/>
  <c r="AX72" i="10"/>
  <c r="AY72" i="10"/>
  <c r="AZ72" i="10"/>
  <c r="BA72" i="10"/>
  <c r="BB72" i="10"/>
  <c r="BC72" i="10"/>
  <c r="C33" i="9"/>
  <c r="D33" i="9"/>
  <c r="E33" i="9"/>
  <c r="F33" i="9"/>
  <c r="G33" i="9"/>
  <c r="H33" i="9"/>
  <c r="A34" i="9"/>
  <c r="C34" i="9"/>
  <c r="D34" i="9"/>
  <c r="E34" i="9"/>
  <c r="F34" i="9"/>
  <c r="G34" i="9"/>
  <c r="H34" i="9"/>
  <c r="A35" i="9"/>
  <c r="C35" i="9"/>
  <c r="D35" i="9"/>
  <c r="E35" i="9"/>
  <c r="F35" i="9"/>
  <c r="G35" i="9"/>
  <c r="H35" i="9"/>
  <c r="A36" i="9"/>
  <c r="C36" i="9"/>
  <c r="D36" i="9"/>
  <c r="E36" i="9"/>
  <c r="F36" i="9"/>
  <c r="G36" i="9"/>
  <c r="H36" i="9"/>
  <c r="A37" i="9"/>
  <c r="C37" i="9"/>
  <c r="D37" i="9"/>
  <c r="E37" i="9"/>
  <c r="F37" i="9"/>
  <c r="G37" i="9"/>
  <c r="H37" i="9"/>
  <c r="A38" i="9"/>
  <c r="C38" i="9"/>
  <c r="D38" i="9"/>
  <c r="E38" i="9"/>
  <c r="F38" i="9"/>
  <c r="G38" i="9"/>
  <c r="H38" i="9"/>
  <c r="A39" i="9"/>
  <c r="C39" i="9"/>
  <c r="D39" i="9"/>
  <c r="E39" i="9"/>
  <c r="F39" i="9"/>
  <c r="G39" i="9"/>
  <c r="H39" i="9"/>
  <c r="A40" i="9"/>
  <c r="C40" i="9"/>
  <c r="D40" i="9"/>
  <c r="E40" i="9"/>
  <c r="F40" i="9"/>
  <c r="G40" i="9"/>
  <c r="H40" i="9"/>
  <c r="A41" i="9"/>
  <c r="C41" i="9"/>
  <c r="D41" i="9"/>
  <c r="E41" i="9"/>
  <c r="F41" i="9"/>
  <c r="G41" i="9"/>
  <c r="H41" i="9"/>
  <c r="A42" i="9"/>
  <c r="C42" i="9"/>
  <c r="D42" i="9"/>
  <c r="E42" i="9"/>
  <c r="F42" i="9"/>
  <c r="G42" i="9"/>
  <c r="H42" i="9"/>
  <c r="A43" i="9"/>
  <c r="C43" i="9"/>
  <c r="D43" i="9"/>
  <c r="E43" i="9"/>
  <c r="F43" i="9"/>
  <c r="G43" i="9"/>
  <c r="H43" i="9"/>
  <c r="A44" i="9"/>
  <c r="C44" i="9"/>
  <c r="D44" i="9"/>
  <c r="E44" i="9"/>
  <c r="F44" i="9"/>
  <c r="G44" i="9"/>
  <c r="H44" i="9"/>
  <c r="U2" i="10"/>
  <c r="V2" i="10"/>
  <c r="W2" i="10"/>
  <c r="X2" i="10"/>
  <c r="Y2" i="10"/>
  <c r="Z2" i="10"/>
  <c r="AA2" i="10"/>
  <c r="AB2" i="10"/>
  <c r="AC2" i="10"/>
  <c r="AD2" i="10"/>
  <c r="AE2" i="10"/>
  <c r="BF27" i="10"/>
  <c r="B18" i="9"/>
  <c r="K18" i="9"/>
  <c r="V5" i="9"/>
  <c r="AV49" i="10"/>
  <c r="AU49" i="10"/>
  <c r="AT49" i="10"/>
  <c r="AS49" i="10"/>
  <c r="AR49" i="10"/>
  <c r="AQ49" i="10"/>
  <c r="AP49" i="10"/>
  <c r="AO49" i="10"/>
  <c r="AH49" i="10"/>
  <c r="AG49" i="10"/>
  <c r="AF49" i="10"/>
  <c r="AE49" i="10"/>
  <c r="Z49" i="10"/>
  <c r="Y49" i="10"/>
  <c r="X49" i="10"/>
  <c r="W49" i="10"/>
  <c r="P49" i="10"/>
  <c r="O49" i="10"/>
  <c r="O52" i="10"/>
  <c r="P52" i="10"/>
  <c r="W52" i="10"/>
  <c r="X52" i="10"/>
  <c r="Y52" i="10"/>
  <c r="Z52" i="10"/>
  <c r="AE52" i="10"/>
  <c r="AF52" i="10"/>
  <c r="AG52" i="10"/>
  <c r="AH52" i="10"/>
  <c r="AO52" i="10"/>
  <c r="AP52" i="10"/>
  <c r="AQ52" i="10"/>
  <c r="AR52" i="10"/>
  <c r="AS52" i="10"/>
  <c r="AT52" i="10"/>
  <c r="AU52" i="10"/>
  <c r="AV52" i="10"/>
  <c r="V18" i="9"/>
  <c r="V27" i="9"/>
  <c r="U19" i="9"/>
  <c r="U16" i="9"/>
  <c r="H26" i="9"/>
  <c r="G26" i="9"/>
  <c r="F26" i="9"/>
  <c r="E26" i="9"/>
  <c r="D26" i="9"/>
  <c r="C26" i="9"/>
  <c r="A26" i="9"/>
  <c r="H25" i="9"/>
  <c r="G25" i="9"/>
  <c r="F25" i="9"/>
  <c r="E25" i="9"/>
  <c r="D25" i="9"/>
  <c r="C25" i="9"/>
  <c r="A25" i="9"/>
  <c r="H24" i="9"/>
  <c r="G24" i="9"/>
  <c r="F24" i="9"/>
  <c r="E24" i="9"/>
  <c r="D24" i="9"/>
  <c r="C24" i="9"/>
  <c r="A24" i="9"/>
  <c r="H23" i="9"/>
  <c r="G23" i="9"/>
  <c r="F23" i="9"/>
  <c r="E23" i="9"/>
  <c r="D23" i="9"/>
  <c r="C23" i="9"/>
  <c r="A23" i="9"/>
  <c r="H22" i="9"/>
  <c r="G22" i="9"/>
  <c r="F22" i="9"/>
  <c r="E22" i="9"/>
  <c r="D22" i="9"/>
  <c r="C22" i="9"/>
  <c r="A22" i="9"/>
  <c r="H21" i="9"/>
  <c r="G21" i="9"/>
  <c r="F21" i="9"/>
  <c r="E21" i="9"/>
  <c r="D21" i="9"/>
  <c r="C21" i="9"/>
  <c r="A21" i="9"/>
  <c r="H20" i="9"/>
  <c r="G20" i="9"/>
  <c r="F20" i="9"/>
  <c r="E20" i="9"/>
  <c r="D20" i="9"/>
  <c r="C20" i="9"/>
  <c r="A20" i="9"/>
  <c r="H19" i="9"/>
  <c r="G19" i="9"/>
  <c r="F19" i="9"/>
  <c r="E19" i="9"/>
  <c r="D19" i="9"/>
  <c r="C19" i="9"/>
  <c r="A19" i="9"/>
  <c r="H18" i="9"/>
  <c r="G18" i="9"/>
  <c r="F18" i="9"/>
  <c r="E18" i="9"/>
  <c r="D18" i="9"/>
  <c r="C18" i="9"/>
  <c r="A18" i="9"/>
  <c r="H17" i="9"/>
  <c r="G17" i="9"/>
  <c r="F17" i="9"/>
  <c r="E17" i="9"/>
  <c r="D17" i="9"/>
  <c r="C17" i="9"/>
  <c r="B17" i="9"/>
  <c r="A17" i="9"/>
  <c r="K17" i="9"/>
  <c r="L17" i="9"/>
  <c r="M17" i="9"/>
  <c r="N17" i="9"/>
  <c r="O17" i="9"/>
  <c r="P17" i="9"/>
  <c r="J18" i="9"/>
  <c r="L18" i="9"/>
  <c r="M18" i="9"/>
  <c r="N18" i="9"/>
  <c r="O18" i="9"/>
  <c r="P18" i="9"/>
  <c r="J19" i="9"/>
  <c r="K19" i="9"/>
  <c r="L19" i="9"/>
  <c r="M19" i="9"/>
  <c r="N19" i="9"/>
  <c r="O19" i="9"/>
  <c r="P19" i="9"/>
  <c r="J20" i="9"/>
  <c r="K20" i="9"/>
  <c r="L20" i="9"/>
  <c r="M20" i="9"/>
  <c r="N20" i="9"/>
  <c r="O20" i="9"/>
  <c r="P20" i="9"/>
  <c r="J21" i="9"/>
  <c r="K21" i="9"/>
  <c r="L21" i="9"/>
  <c r="M21" i="9"/>
  <c r="N21" i="9"/>
  <c r="O21" i="9"/>
  <c r="P21" i="9"/>
  <c r="J22" i="9"/>
  <c r="K22" i="9"/>
  <c r="L22" i="9"/>
  <c r="M22" i="9"/>
  <c r="N22" i="9"/>
  <c r="O22" i="9"/>
  <c r="P22" i="9"/>
  <c r="J23" i="9"/>
  <c r="K23" i="9"/>
  <c r="L23" i="9"/>
  <c r="M23" i="9"/>
  <c r="N23" i="9"/>
  <c r="O23" i="9"/>
  <c r="P23" i="9"/>
  <c r="J24" i="9"/>
  <c r="K24" i="9"/>
  <c r="L24" i="9"/>
  <c r="M24" i="9"/>
  <c r="N24" i="9"/>
  <c r="O24" i="9"/>
  <c r="P24" i="9"/>
  <c r="J25" i="9"/>
  <c r="K25" i="9"/>
  <c r="L25" i="9"/>
  <c r="M25" i="9"/>
  <c r="N25" i="9"/>
  <c r="O25" i="9"/>
  <c r="P25" i="9"/>
  <c r="J26" i="9"/>
  <c r="K26" i="9"/>
  <c r="L26" i="9"/>
  <c r="M26" i="9"/>
  <c r="N26" i="9"/>
  <c r="O26" i="9"/>
  <c r="P26" i="9"/>
  <c r="AN49" i="10"/>
  <c r="AM49" i="10"/>
  <c r="AL49" i="10"/>
  <c r="AK49" i="10"/>
  <c r="V49" i="10"/>
  <c r="U49" i="10"/>
  <c r="T49" i="10"/>
  <c r="S49" i="10"/>
  <c r="AD49" i="10"/>
  <c r="AC49" i="10"/>
  <c r="AB49" i="10"/>
  <c r="AA49" i="10"/>
  <c r="H72" i="10"/>
  <c r="G72" i="10"/>
  <c r="E72" i="10"/>
  <c r="D72" i="10"/>
  <c r="C72" i="10"/>
  <c r="BB49" i="10"/>
  <c r="BA49" i="10"/>
  <c r="AY49" i="10"/>
  <c r="AX49" i="10"/>
  <c r="AW49" i="10"/>
  <c r="AK54" i="10"/>
  <c r="C77" i="10"/>
  <c r="C79" i="10"/>
  <c r="C81" i="10"/>
  <c r="C83" i="10"/>
  <c r="C85" i="10"/>
  <c r="C87" i="10"/>
  <c r="C89" i="10"/>
  <c r="C91" i="10"/>
  <c r="A5" i="9"/>
  <c r="B4" i="9"/>
  <c r="C4" i="9"/>
  <c r="D4" i="9"/>
  <c r="E4" i="9"/>
  <c r="F4" i="9"/>
  <c r="G4" i="9"/>
  <c r="H4" i="9"/>
  <c r="C5" i="9"/>
  <c r="D5" i="9"/>
  <c r="E5" i="9"/>
  <c r="F5" i="9"/>
  <c r="G5" i="9"/>
  <c r="H5" i="9"/>
  <c r="A6" i="9"/>
  <c r="C6" i="9"/>
  <c r="D6" i="9"/>
  <c r="E6" i="9"/>
  <c r="F6" i="9"/>
  <c r="G6" i="9"/>
  <c r="H6" i="9"/>
  <c r="A7" i="9"/>
  <c r="C7" i="9"/>
  <c r="D7" i="9"/>
  <c r="E7" i="9"/>
  <c r="F7" i="9"/>
  <c r="G7" i="9"/>
  <c r="H7" i="9"/>
  <c r="A8" i="9"/>
  <c r="C8" i="9"/>
  <c r="D8" i="9"/>
  <c r="E8" i="9"/>
  <c r="F8" i="9"/>
  <c r="G8" i="9"/>
  <c r="H8" i="9"/>
  <c r="A9" i="9"/>
  <c r="C9" i="9"/>
  <c r="D9" i="9"/>
  <c r="E9" i="9"/>
  <c r="F9" i="9"/>
  <c r="G9" i="9"/>
  <c r="H9" i="9"/>
  <c r="A10" i="9"/>
  <c r="C10" i="9"/>
  <c r="D10" i="9"/>
  <c r="E10" i="9"/>
  <c r="F10" i="9"/>
  <c r="G10" i="9"/>
  <c r="H10" i="9"/>
  <c r="A11" i="9"/>
  <c r="C11" i="9"/>
  <c r="D11" i="9"/>
  <c r="E11" i="9"/>
  <c r="F11" i="9"/>
  <c r="G11" i="9"/>
  <c r="H11" i="9"/>
  <c r="A12" i="9"/>
  <c r="C12" i="9"/>
  <c r="D12" i="9"/>
  <c r="E12" i="9"/>
  <c r="F12" i="9"/>
  <c r="G12" i="9"/>
  <c r="H12" i="9"/>
  <c r="A13" i="9"/>
  <c r="C13" i="9"/>
  <c r="D13" i="9"/>
  <c r="E13" i="9"/>
  <c r="F13" i="9"/>
  <c r="G13" i="9"/>
  <c r="H13" i="9"/>
  <c r="AV129" i="10"/>
  <c r="AU129" i="10"/>
  <c r="AT129" i="10"/>
  <c r="AS129" i="10"/>
  <c r="AR129" i="10"/>
  <c r="AQ129" i="10"/>
  <c r="AP129" i="10"/>
  <c r="AO129" i="10"/>
  <c r="AH158" i="10"/>
  <c r="AG158" i="10"/>
  <c r="AF158" i="10"/>
  <c r="AE158" i="10"/>
  <c r="AD158" i="10"/>
  <c r="AC158" i="10"/>
  <c r="AB158" i="10"/>
  <c r="Z158" i="10"/>
  <c r="Y158" i="10"/>
  <c r="X158" i="10"/>
  <c r="W158" i="10"/>
  <c r="P158" i="10"/>
  <c r="O158" i="10"/>
  <c r="AO100" i="10"/>
  <c r="V129" i="10"/>
  <c r="U129" i="10"/>
  <c r="BU82" i="10"/>
  <c r="AP100" i="10"/>
  <c r="BU81" i="10"/>
  <c r="M129" i="10"/>
  <c r="BU80" i="10"/>
  <c r="AB100" i="10"/>
  <c r="AA100" i="10"/>
  <c r="BU79" i="10"/>
  <c r="AJ100" i="10"/>
  <c r="AI100" i="10"/>
  <c r="BU78" i="10"/>
  <c r="X100" i="10"/>
  <c r="W100" i="10"/>
  <c r="BU77" i="10"/>
  <c r="BU76" i="10"/>
  <c r="AD129" i="10"/>
  <c r="AC129" i="10"/>
  <c r="BU75" i="10"/>
  <c r="R129" i="10"/>
  <c r="Q129" i="10"/>
  <c r="BU74" i="10"/>
  <c r="AX100" i="10"/>
  <c r="AW100" i="10"/>
  <c r="BU73" i="10"/>
  <c r="BU72" i="10"/>
  <c r="BU71" i="10"/>
  <c r="V158" i="10"/>
  <c r="U158" i="10"/>
  <c r="T158" i="10"/>
  <c r="S158" i="10"/>
  <c r="R158" i="10"/>
  <c r="Q158" i="10"/>
  <c r="J158" i="10"/>
  <c r="I158" i="10"/>
  <c r="H158" i="10"/>
  <c r="G158" i="10"/>
  <c r="F158" i="10"/>
  <c r="E158" i="10"/>
  <c r="D158" i="10"/>
  <c r="C158" i="10"/>
  <c r="AZ129" i="10"/>
  <c r="AY129" i="10"/>
  <c r="AX129" i="10"/>
  <c r="AW129" i="10"/>
  <c r="AN129" i="10"/>
  <c r="AM129" i="10"/>
  <c r="AL129" i="10"/>
  <c r="AK129" i="10"/>
  <c r="AK132" i="10"/>
  <c r="AL132" i="10"/>
  <c r="AM132" i="10"/>
  <c r="AN132" i="10"/>
  <c r="AW132" i="10"/>
  <c r="AX132" i="10"/>
  <c r="AY132" i="10"/>
  <c r="AZ132" i="10"/>
  <c r="C161" i="10"/>
  <c r="D161" i="10"/>
  <c r="E161" i="10"/>
  <c r="F161" i="10"/>
  <c r="G161" i="10"/>
  <c r="H161" i="10"/>
  <c r="I161" i="10"/>
  <c r="J161" i="10"/>
  <c r="Q161" i="10"/>
  <c r="R161" i="10"/>
  <c r="S161" i="10"/>
  <c r="T161" i="10"/>
  <c r="U161" i="10"/>
  <c r="V161" i="10"/>
  <c r="BO133" i="10"/>
  <c r="T129" i="10"/>
  <c r="S129" i="10"/>
  <c r="Z100" i="10"/>
  <c r="Y100" i="10"/>
  <c r="AU100" i="10"/>
  <c r="AT100" i="10"/>
  <c r="AS100" i="10"/>
  <c r="AR100" i="10"/>
  <c r="AQ100" i="10"/>
  <c r="AN100" i="10"/>
  <c r="AM100" i="10"/>
  <c r="AL100" i="10"/>
  <c r="AK100" i="10"/>
  <c r="F100" i="10"/>
  <c r="E100" i="10"/>
  <c r="D100" i="10"/>
  <c r="AV100" i="10"/>
  <c r="J129" i="10"/>
  <c r="I129" i="10"/>
  <c r="K129" i="10"/>
  <c r="L129" i="10"/>
  <c r="AH129" i="10"/>
  <c r="AG129" i="10"/>
  <c r="AF129" i="10"/>
  <c r="AE129" i="10"/>
  <c r="BW73" i="10"/>
  <c r="BW74" i="10"/>
  <c r="BW75" i="10"/>
  <c r="BW76" i="10"/>
  <c r="BW77" i="10"/>
  <c r="BW78" i="10"/>
  <c r="BW79" i="10"/>
  <c r="Q150" i="10"/>
  <c r="BW80" i="10"/>
  <c r="BP81" i="10"/>
  <c r="BW81" i="10"/>
  <c r="BP82" i="10"/>
  <c r="BW82" i="10"/>
  <c r="BW71" i="10"/>
  <c r="D188" i="10"/>
  <c r="E188" i="10"/>
  <c r="F188" i="10"/>
  <c r="G100" i="10"/>
  <c r="G188" i="10"/>
  <c r="H100" i="10"/>
  <c r="I24" i="10"/>
  <c r="I72" i="10"/>
  <c r="J24" i="10"/>
  <c r="J72" i="10"/>
  <c r="K41" i="10"/>
  <c r="K158" i="10"/>
  <c r="L158" i="10"/>
  <c r="M188" i="10"/>
  <c r="N188" i="10"/>
  <c r="O100" i="10"/>
  <c r="O129" i="10"/>
  <c r="O132" i="10"/>
  <c r="O188" i="10"/>
  <c r="P100" i="10"/>
  <c r="P129" i="10"/>
  <c r="P132" i="10"/>
  <c r="P188" i="10"/>
  <c r="Q33" i="10"/>
  <c r="Q49" i="10"/>
  <c r="Q188" i="10"/>
  <c r="R49" i="10"/>
  <c r="R188" i="10"/>
  <c r="S188" i="10"/>
  <c r="T188" i="10"/>
  <c r="V7" i="10"/>
  <c r="V15" i="10"/>
  <c r="U17" i="10"/>
  <c r="U21" i="10"/>
  <c r="U188" i="10"/>
  <c r="V35" i="10"/>
  <c r="V39" i="10"/>
  <c r="V188" i="10"/>
  <c r="W129" i="10"/>
  <c r="W132" i="10"/>
  <c r="X129" i="10"/>
  <c r="X132" i="10"/>
  <c r="Y129" i="10"/>
  <c r="Y132" i="10"/>
  <c r="Z129" i="10"/>
  <c r="Z132" i="10"/>
  <c r="AA129" i="10"/>
  <c r="AA132" i="10"/>
  <c r="AA158" i="10"/>
  <c r="AB129" i="10"/>
  <c r="AB132" i="10"/>
  <c r="AC13" i="10"/>
  <c r="AC17" i="10"/>
  <c r="AD9" i="10"/>
  <c r="AD13" i="10"/>
  <c r="AD17" i="10"/>
  <c r="AE9" i="10"/>
  <c r="AE13" i="10"/>
  <c r="AE17" i="10"/>
  <c r="AE21" i="10"/>
  <c r="AF9" i="10"/>
  <c r="AF13" i="10"/>
  <c r="AF17" i="10"/>
  <c r="AF21" i="10"/>
  <c r="AG35" i="10"/>
  <c r="AG41" i="10"/>
  <c r="AG100" i="10"/>
  <c r="AH100" i="10"/>
  <c r="AH188" i="10"/>
  <c r="AI2" i="10"/>
  <c r="AI35" i="10"/>
  <c r="AI49" i="10"/>
  <c r="AI129" i="10"/>
  <c r="AI158" i="10"/>
  <c r="AI188" i="10"/>
  <c r="AJ2" i="10"/>
  <c r="AJ49" i="10"/>
  <c r="AJ129" i="10"/>
  <c r="AJ158" i="10"/>
  <c r="AJ188" i="10"/>
  <c r="AK2" i="10"/>
  <c r="AK24" i="10"/>
  <c r="AK188" i="10"/>
  <c r="AL24" i="10"/>
  <c r="AL188" i="10"/>
  <c r="AM188" i="10"/>
  <c r="AQ188" i="10"/>
  <c r="AS188" i="10"/>
  <c r="AT188" i="10"/>
  <c r="AU188" i="10"/>
  <c r="AV188" i="10"/>
  <c r="AW188" i="10"/>
  <c r="AX188" i="10"/>
  <c r="AY126" i="10"/>
  <c r="AY188" i="10"/>
  <c r="AZ49" i="10"/>
  <c r="AZ126" i="10"/>
  <c r="AZ188" i="10"/>
  <c r="BA100" i="10"/>
  <c r="BA129" i="10"/>
  <c r="BA188" i="10"/>
  <c r="BB24" i="10"/>
  <c r="BB100" i="10"/>
  <c r="BB129" i="10"/>
  <c r="BB188" i="10"/>
  <c r="C49" i="10"/>
  <c r="C188" i="10"/>
  <c r="C186" i="10"/>
  <c r="BO71" i="10"/>
  <c r="Q186" i="10"/>
  <c r="R186" i="10"/>
  <c r="S186" i="10"/>
  <c r="T186" i="10"/>
  <c r="U186" i="10"/>
  <c r="V186" i="10"/>
  <c r="AH186" i="10"/>
  <c r="AI186" i="10"/>
  <c r="AJ186" i="10"/>
  <c r="AK186" i="10"/>
  <c r="AL186" i="10"/>
  <c r="AM186" i="10"/>
  <c r="AQ186" i="10"/>
  <c r="AS186" i="10"/>
  <c r="AT186" i="10"/>
  <c r="AU186" i="10"/>
  <c r="AV186" i="10"/>
  <c r="AW186" i="10"/>
  <c r="AX186" i="10"/>
  <c r="AY186" i="10"/>
  <c r="AZ186" i="10"/>
  <c r="BA186" i="10"/>
  <c r="BB186" i="10"/>
  <c r="Q191" i="10"/>
  <c r="R191" i="10"/>
  <c r="S191" i="10"/>
  <c r="T191" i="10"/>
  <c r="U191" i="10"/>
  <c r="V191" i="10"/>
  <c r="AH191" i="10"/>
  <c r="AI191" i="10"/>
  <c r="AJ191" i="10"/>
  <c r="AK191" i="10"/>
  <c r="AL191" i="10"/>
  <c r="AM191" i="10"/>
  <c r="AQ191" i="10"/>
  <c r="AS191" i="10"/>
  <c r="AT191" i="10"/>
  <c r="AU191" i="10"/>
  <c r="AV191" i="10"/>
  <c r="AW191" i="10"/>
  <c r="AX191" i="10"/>
  <c r="AY191" i="10"/>
  <c r="AZ191" i="10"/>
  <c r="BA191" i="10"/>
  <c r="BB191" i="10"/>
  <c r="Q193" i="10"/>
  <c r="R193" i="10"/>
  <c r="S193" i="10"/>
  <c r="T193" i="10"/>
  <c r="U193" i="10"/>
  <c r="V193" i="10"/>
  <c r="AH193" i="10"/>
  <c r="AI193" i="10"/>
  <c r="AJ193" i="10"/>
  <c r="AK193" i="10"/>
  <c r="AL193" i="10"/>
  <c r="AM193" i="10"/>
  <c r="AQ193" i="10"/>
  <c r="AS193" i="10"/>
  <c r="AT193" i="10"/>
  <c r="AU193" i="10"/>
  <c r="AV193" i="10"/>
  <c r="AW193" i="10"/>
  <c r="AX193" i="10"/>
  <c r="AY193" i="10"/>
  <c r="AZ193" i="10"/>
  <c r="BA193" i="10"/>
  <c r="BB193" i="10"/>
  <c r="Q195" i="10"/>
  <c r="R195" i="10"/>
  <c r="S195" i="10"/>
  <c r="T195" i="10"/>
  <c r="U195" i="10"/>
  <c r="V195" i="10"/>
  <c r="AH195" i="10"/>
  <c r="AI195" i="10"/>
  <c r="AJ195" i="10"/>
  <c r="AK195" i="10"/>
  <c r="AL195" i="10"/>
  <c r="AM195" i="10"/>
  <c r="AQ195" i="10"/>
  <c r="AS195" i="10"/>
  <c r="AT195" i="10"/>
  <c r="AU195" i="10"/>
  <c r="AV195" i="10"/>
  <c r="AW195" i="10"/>
  <c r="AX195" i="10"/>
  <c r="AY195" i="10"/>
  <c r="AZ195" i="10"/>
  <c r="BA195" i="10"/>
  <c r="BB195" i="10"/>
  <c r="Q197" i="10"/>
  <c r="R197" i="10"/>
  <c r="S197" i="10"/>
  <c r="T197" i="10"/>
  <c r="U197" i="10"/>
  <c r="V197" i="10"/>
  <c r="AH197" i="10"/>
  <c r="AI197" i="10"/>
  <c r="AJ197" i="10"/>
  <c r="AK197" i="10"/>
  <c r="AL197" i="10"/>
  <c r="AM197" i="10"/>
  <c r="AQ197" i="10"/>
  <c r="AS197" i="10"/>
  <c r="AT197" i="10"/>
  <c r="AU197" i="10"/>
  <c r="AV197" i="10"/>
  <c r="AW197" i="10"/>
  <c r="AX197" i="10"/>
  <c r="AY197" i="10"/>
  <c r="AZ197" i="10"/>
  <c r="BA197" i="10"/>
  <c r="BB197" i="10"/>
  <c r="Q199" i="10"/>
  <c r="R199" i="10"/>
  <c r="S199" i="10"/>
  <c r="T199" i="10"/>
  <c r="U199" i="10"/>
  <c r="V199" i="10"/>
  <c r="AH199" i="10"/>
  <c r="AI199" i="10"/>
  <c r="AJ199" i="10"/>
  <c r="AK199" i="10"/>
  <c r="AL199" i="10"/>
  <c r="AM199" i="10"/>
  <c r="AQ199" i="10"/>
  <c r="AS199" i="10"/>
  <c r="AT199" i="10"/>
  <c r="AU199" i="10"/>
  <c r="AV199" i="10"/>
  <c r="AW199" i="10"/>
  <c r="AX199" i="10"/>
  <c r="AY199" i="10"/>
  <c r="AZ199" i="10"/>
  <c r="BA199" i="10"/>
  <c r="BB199" i="10"/>
  <c r="Q201" i="10"/>
  <c r="R201" i="10"/>
  <c r="S201" i="10"/>
  <c r="T201" i="10"/>
  <c r="U201" i="10"/>
  <c r="V201" i="10"/>
  <c r="AH201" i="10"/>
  <c r="AI201" i="10"/>
  <c r="AJ201" i="10"/>
  <c r="AK201" i="10"/>
  <c r="AL201" i="10"/>
  <c r="AM201" i="10"/>
  <c r="AQ201" i="10"/>
  <c r="AS201" i="10"/>
  <c r="AT201" i="10"/>
  <c r="AU201" i="10"/>
  <c r="AV201" i="10"/>
  <c r="AW201" i="10"/>
  <c r="AX201" i="10"/>
  <c r="AY201" i="10"/>
  <c r="AZ201" i="10"/>
  <c r="BA201" i="10"/>
  <c r="BB201" i="10"/>
  <c r="Q203" i="10"/>
  <c r="R203" i="10"/>
  <c r="S203" i="10"/>
  <c r="T203" i="10"/>
  <c r="U203" i="10"/>
  <c r="V203" i="10"/>
  <c r="AH203" i="10"/>
  <c r="AI203" i="10"/>
  <c r="AJ203" i="10"/>
  <c r="AK203" i="10"/>
  <c r="AL203" i="10"/>
  <c r="AM203" i="10"/>
  <c r="AQ203" i="10"/>
  <c r="AS203" i="10"/>
  <c r="AT203" i="10"/>
  <c r="AU203" i="10"/>
  <c r="AV203" i="10"/>
  <c r="AW203" i="10"/>
  <c r="AX203" i="10"/>
  <c r="AY203" i="10"/>
  <c r="AZ203" i="10"/>
  <c r="BA203" i="10"/>
  <c r="BB203" i="10"/>
  <c r="D186" i="10"/>
  <c r="E186" i="10"/>
  <c r="F186" i="10"/>
  <c r="G186" i="10"/>
  <c r="M186" i="10"/>
  <c r="O186" i="10"/>
  <c r="P186" i="10"/>
  <c r="D191" i="10"/>
  <c r="E191" i="10"/>
  <c r="F191" i="10"/>
  <c r="G191" i="10"/>
  <c r="M191" i="10"/>
  <c r="N191" i="10"/>
  <c r="O191" i="10"/>
  <c r="P191" i="10"/>
  <c r="D193" i="10"/>
  <c r="E193" i="10"/>
  <c r="F193" i="10"/>
  <c r="G193" i="10"/>
  <c r="M193" i="10"/>
  <c r="N193" i="10"/>
  <c r="O193" i="10"/>
  <c r="P193" i="10"/>
  <c r="D195" i="10"/>
  <c r="E195" i="10"/>
  <c r="F195" i="10"/>
  <c r="G195" i="10"/>
  <c r="M195" i="10"/>
  <c r="N195" i="10"/>
  <c r="O195" i="10"/>
  <c r="P195" i="10"/>
  <c r="D197" i="10"/>
  <c r="E197" i="10"/>
  <c r="F197" i="10"/>
  <c r="G197" i="10"/>
  <c r="M197" i="10"/>
  <c r="N197" i="10"/>
  <c r="O197" i="10"/>
  <c r="P197" i="10"/>
  <c r="D199" i="10"/>
  <c r="E199" i="10"/>
  <c r="F199" i="10"/>
  <c r="G199" i="10"/>
  <c r="M199" i="10"/>
  <c r="N199" i="10"/>
  <c r="O199" i="10"/>
  <c r="P199" i="10"/>
  <c r="D201" i="10"/>
  <c r="E201" i="10"/>
  <c r="F201" i="10"/>
  <c r="G201" i="10"/>
  <c r="M201" i="10"/>
  <c r="N201" i="10"/>
  <c r="O201" i="10"/>
  <c r="P201" i="10"/>
  <c r="D203" i="10"/>
  <c r="E203" i="10"/>
  <c r="F203" i="10"/>
  <c r="G203" i="10"/>
  <c r="M203" i="10"/>
  <c r="N203" i="10"/>
  <c r="O203" i="10"/>
  <c r="P203" i="10"/>
  <c r="C203" i="10"/>
  <c r="C201" i="10"/>
  <c r="C199" i="10"/>
  <c r="C197" i="10"/>
  <c r="C195" i="10"/>
  <c r="C193" i="10"/>
  <c r="C191" i="10"/>
  <c r="V45" i="9"/>
  <c r="W45" i="9"/>
  <c r="X45" i="9"/>
  <c r="Y45" i="9"/>
  <c r="Z45" i="9"/>
  <c r="AA45" i="9"/>
  <c r="AB45" i="9"/>
  <c r="V46" i="9"/>
  <c r="W46" i="9"/>
  <c r="X46" i="9"/>
  <c r="Y46" i="9"/>
  <c r="Z46" i="9"/>
  <c r="AA46" i="9"/>
  <c r="AB46" i="9"/>
  <c r="U47" i="9"/>
  <c r="V47" i="9"/>
  <c r="W47" i="9"/>
  <c r="X47" i="9"/>
  <c r="Y47" i="9"/>
  <c r="Z47" i="9"/>
  <c r="AA47" i="9"/>
  <c r="AB47" i="9"/>
  <c r="U48" i="9"/>
  <c r="V48" i="9"/>
  <c r="W48" i="9"/>
  <c r="X48" i="9"/>
  <c r="Y48" i="9"/>
  <c r="Z48" i="9"/>
  <c r="AA48" i="9"/>
  <c r="AB48" i="9"/>
  <c r="U49" i="9"/>
  <c r="V49" i="9"/>
  <c r="W49" i="9"/>
  <c r="X49" i="9"/>
  <c r="Y49" i="9"/>
  <c r="Z49" i="9"/>
  <c r="AA49" i="9"/>
  <c r="AB49" i="9"/>
  <c r="U50" i="9"/>
  <c r="V50" i="9"/>
  <c r="W50" i="9"/>
  <c r="X50" i="9"/>
  <c r="Y50" i="9"/>
  <c r="Z50" i="9"/>
  <c r="AA50" i="9"/>
  <c r="AB50" i="9"/>
  <c r="U51" i="9"/>
  <c r="V51" i="9"/>
  <c r="W51" i="9"/>
  <c r="X51" i="9"/>
  <c r="Y51" i="9"/>
  <c r="Z51" i="9"/>
  <c r="AA51" i="9"/>
  <c r="AB51" i="9"/>
  <c r="U52" i="9"/>
  <c r="V52" i="9"/>
  <c r="W52" i="9"/>
  <c r="X52" i="9"/>
  <c r="Y52" i="9"/>
  <c r="Z52" i="9"/>
  <c r="AA52" i="9"/>
  <c r="AB52" i="9"/>
  <c r="U53" i="9"/>
  <c r="V53" i="9"/>
  <c r="W53" i="9"/>
  <c r="X53" i="9"/>
  <c r="Y53" i="9"/>
  <c r="Z53" i="9"/>
  <c r="AA53" i="9"/>
  <c r="AB53" i="9"/>
  <c r="U54" i="9"/>
  <c r="V54" i="9"/>
  <c r="W54" i="9"/>
  <c r="X54" i="9"/>
  <c r="Y54" i="9"/>
  <c r="Z54" i="9"/>
  <c r="AA54" i="9"/>
  <c r="AB54" i="9"/>
  <c r="U55" i="9"/>
  <c r="V55" i="9"/>
  <c r="W55" i="9"/>
  <c r="X55" i="9"/>
  <c r="Y55" i="9"/>
  <c r="Z55" i="9"/>
  <c r="AA55" i="9"/>
  <c r="AB55" i="9"/>
  <c r="U56" i="9"/>
  <c r="V56" i="9"/>
  <c r="W56" i="9"/>
  <c r="X56" i="9"/>
  <c r="Y56" i="9"/>
  <c r="Z56" i="9"/>
  <c r="AA56" i="9"/>
  <c r="AB56" i="9"/>
  <c r="U57" i="9"/>
  <c r="V57" i="9"/>
  <c r="W57" i="9"/>
  <c r="X57" i="9"/>
  <c r="Y57" i="9"/>
  <c r="Z57" i="9"/>
  <c r="AA57" i="9"/>
  <c r="AB57" i="9"/>
  <c r="U58" i="9"/>
  <c r="V58" i="9"/>
  <c r="W58" i="9"/>
  <c r="X58" i="9"/>
  <c r="Y58" i="9"/>
  <c r="Z58" i="9"/>
  <c r="AA58" i="9"/>
  <c r="AB58" i="9"/>
  <c r="V31" i="9"/>
  <c r="W31" i="9"/>
  <c r="Y31" i="9"/>
  <c r="X31" i="9"/>
  <c r="Z31" i="9"/>
  <c r="AA31" i="9"/>
  <c r="AB31" i="9"/>
  <c r="U32" i="9"/>
  <c r="V32" i="9"/>
  <c r="W32" i="9"/>
  <c r="Y32" i="9"/>
  <c r="X32" i="9"/>
  <c r="Z32" i="9"/>
  <c r="AA32" i="9"/>
  <c r="AB32" i="9"/>
  <c r="U33" i="9"/>
  <c r="W33" i="9"/>
  <c r="Y33" i="9"/>
  <c r="X33" i="9"/>
  <c r="AA33" i="9"/>
  <c r="AB33" i="9"/>
  <c r="U34" i="9"/>
  <c r="W34" i="9"/>
  <c r="Y34" i="9"/>
  <c r="X34" i="9"/>
  <c r="Z34" i="9"/>
  <c r="AA34" i="9"/>
  <c r="AB34" i="9"/>
  <c r="U35" i="9"/>
  <c r="W35" i="9"/>
  <c r="Y35" i="9"/>
  <c r="X35" i="9"/>
  <c r="Z35" i="9"/>
  <c r="AA35" i="9"/>
  <c r="AB35" i="9"/>
  <c r="U36" i="9"/>
  <c r="W36" i="9"/>
  <c r="Y36" i="9"/>
  <c r="X36" i="9"/>
  <c r="Z36" i="9"/>
  <c r="AA36" i="9"/>
  <c r="AB36" i="9"/>
  <c r="U37" i="9"/>
  <c r="W37" i="9"/>
  <c r="Y37" i="9"/>
  <c r="X37" i="9"/>
  <c r="Z37" i="9"/>
  <c r="AA37" i="9"/>
  <c r="AB37" i="9"/>
  <c r="U38" i="9"/>
  <c r="W38" i="9"/>
  <c r="Y38" i="9"/>
  <c r="X38" i="9"/>
  <c r="Z38" i="9"/>
  <c r="AA38" i="9"/>
  <c r="AB38" i="9"/>
  <c r="U39" i="9"/>
  <c r="W39" i="9"/>
  <c r="Y39" i="9"/>
  <c r="X39" i="9"/>
  <c r="Z39" i="9"/>
  <c r="AA39" i="9"/>
  <c r="AB39" i="9"/>
  <c r="U40" i="9"/>
  <c r="W40" i="9"/>
  <c r="Y40" i="9"/>
  <c r="X40" i="9"/>
  <c r="Z40" i="9"/>
  <c r="AA40" i="9"/>
  <c r="AB40" i="9"/>
  <c r="U41" i="9"/>
  <c r="W41" i="9"/>
  <c r="Y41" i="9"/>
  <c r="X41" i="9"/>
  <c r="Z41" i="9"/>
  <c r="AA41" i="9"/>
  <c r="AB41" i="9"/>
  <c r="U42" i="9"/>
  <c r="W42" i="9"/>
  <c r="Y42" i="9"/>
  <c r="X42" i="9"/>
  <c r="Z42" i="9"/>
  <c r="AA42" i="9"/>
  <c r="AB42" i="9"/>
  <c r="U43" i="9"/>
  <c r="W43" i="9"/>
  <c r="Y43" i="9"/>
  <c r="X43" i="9"/>
  <c r="Z43" i="9"/>
  <c r="AA43" i="9"/>
  <c r="AB43" i="9"/>
  <c r="L58" i="9"/>
  <c r="M58" i="9"/>
  <c r="N58" i="9"/>
  <c r="O58" i="9"/>
  <c r="P58" i="9"/>
  <c r="Q58" i="9"/>
  <c r="S58" i="9"/>
  <c r="L57" i="9"/>
  <c r="M57" i="9"/>
  <c r="N57" i="9"/>
  <c r="O57" i="9"/>
  <c r="P57" i="9"/>
  <c r="Q57" i="9"/>
  <c r="S57" i="9"/>
  <c r="L56" i="9"/>
  <c r="M56" i="9"/>
  <c r="N56" i="9"/>
  <c r="O56" i="9"/>
  <c r="P56" i="9"/>
  <c r="Q56" i="9"/>
  <c r="S56" i="9"/>
  <c r="L55" i="9"/>
  <c r="M55" i="9"/>
  <c r="N55" i="9"/>
  <c r="O55" i="9"/>
  <c r="P55" i="9"/>
  <c r="Q55" i="9"/>
  <c r="S55" i="9"/>
  <c r="L54" i="9"/>
  <c r="M54" i="9"/>
  <c r="N54" i="9"/>
  <c r="O54" i="9"/>
  <c r="P54" i="9"/>
  <c r="Q54" i="9"/>
  <c r="S54" i="9"/>
  <c r="L53" i="9"/>
  <c r="M53" i="9"/>
  <c r="N53" i="9"/>
  <c r="O53" i="9"/>
  <c r="P53" i="9"/>
  <c r="Q53" i="9"/>
  <c r="S53" i="9"/>
  <c r="L52" i="9"/>
  <c r="M52" i="9"/>
  <c r="N52" i="9"/>
  <c r="O52" i="9"/>
  <c r="P52" i="9"/>
  <c r="Q52" i="9"/>
  <c r="S52" i="9"/>
  <c r="L51" i="9"/>
  <c r="M51" i="9"/>
  <c r="N51" i="9"/>
  <c r="O51" i="9"/>
  <c r="P51" i="9"/>
  <c r="Q51" i="9"/>
  <c r="S51" i="9"/>
  <c r="L50" i="9"/>
  <c r="M50" i="9"/>
  <c r="N50" i="9"/>
  <c r="O50" i="9"/>
  <c r="P50" i="9"/>
  <c r="Q50" i="9"/>
  <c r="S50" i="9"/>
  <c r="L49" i="9"/>
  <c r="M49" i="9"/>
  <c r="N49" i="9"/>
  <c r="O49" i="9"/>
  <c r="P49" i="9"/>
  <c r="Q49" i="9"/>
  <c r="S49" i="9"/>
  <c r="L48" i="9"/>
  <c r="M48" i="9"/>
  <c r="N48" i="9"/>
  <c r="O48" i="9"/>
  <c r="P48" i="9"/>
  <c r="Q48" i="9"/>
  <c r="S48" i="9"/>
  <c r="L47" i="9"/>
  <c r="M47" i="9"/>
  <c r="N47" i="9"/>
  <c r="O47" i="9"/>
  <c r="P47" i="9"/>
  <c r="Q47" i="9"/>
  <c r="S47" i="9"/>
  <c r="K55" i="9"/>
  <c r="J55" i="9"/>
  <c r="K54" i="9"/>
  <c r="J54" i="9"/>
  <c r="K53" i="9"/>
  <c r="J53" i="9"/>
  <c r="K52" i="9"/>
  <c r="J52" i="9"/>
  <c r="K51" i="9"/>
  <c r="J51" i="9"/>
  <c r="K50" i="9"/>
  <c r="J50" i="9"/>
  <c r="K49" i="9"/>
  <c r="J49" i="9"/>
  <c r="K48" i="9"/>
  <c r="J48" i="9"/>
  <c r="K47" i="9"/>
  <c r="J47" i="9"/>
  <c r="L46" i="9"/>
  <c r="K46" i="9"/>
  <c r="J46" i="9"/>
  <c r="L42" i="9"/>
  <c r="M42" i="9"/>
  <c r="N42" i="9"/>
  <c r="O42" i="9"/>
  <c r="P42" i="9"/>
  <c r="Q42" i="9"/>
  <c r="S42" i="9"/>
  <c r="L43" i="9"/>
  <c r="M43" i="9"/>
  <c r="N43" i="9"/>
  <c r="O43" i="9"/>
  <c r="P43" i="9"/>
  <c r="Q43" i="9"/>
  <c r="S43" i="9"/>
  <c r="L44" i="9"/>
  <c r="M44" i="9"/>
  <c r="N44" i="9"/>
  <c r="O44" i="9"/>
  <c r="P44" i="9"/>
  <c r="Q44" i="9"/>
  <c r="S44" i="9"/>
  <c r="L41" i="9"/>
  <c r="M41" i="9"/>
  <c r="N41" i="9"/>
  <c r="O41" i="9"/>
  <c r="P41" i="9"/>
  <c r="Q41" i="9"/>
  <c r="S41" i="9"/>
  <c r="L40" i="9"/>
  <c r="M40" i="9"/>
  <c r="N40" i="9"/>
  <c r="O40" i="9"/>
  <c r="P40" i="9"/>
  <c r="Q40" i="9"/>
  <c r="S40" i="9"/>
  <c r="L39" i="9"/>
  <c r="M39" i="9"/>
  <c r="N39" i="9"/>
  <c r="O39" i="9"/>
  <c r="P39" i="9"/>
  <c r="Q39" i="9"/>
  <c r="S39" i="9"/>
  <c r="L38" i="9"/>
  <c r="M38" i="9"/>
  <c r="N38" i="9"/>
  <c r="O38" i="9"/>
  <c r="P38" i="9"/>
  <c r="Q38" i="9"/>
  <c r="S38" i="9"/>
  <c r="L37" i="9"/>
  <c r="M37" i="9"/>
  <c r="N37" i="9"/>
  <c r="O37" i="9"/>
  <c r="P37" i="9"/>
  <c r="Q37" i="9"/>
  <c r="S37" i="9"/>
  <c r="L36" i="9"/>
  <c r="M36" i="9"/>
  <c r="N36" i="9"/>
  <c r="O36" i="9"/>
  <c r="P36" i="9"/>
  <c r="Q36" i="9"/>
  <c r="S36" i="9"/>
  <c r="L35" i="9"/>
  <c r="M35" i="9"/>
  <c r="N35" i="9"/>
  <c r="O35" i="9"/>
  <c r="P35" i="9"/>
  <c r="Q35" i="9"/>
  <c r="S35" i="9"/>
  <c r="L34" i="9"/>
  <c r="M34" i="9"/>
  <c r="N34" i="9"/>
  <c r="O34" i="9"/>
  <c r="P34" i="9"/>
  <c r="Q34" i="9"/>
  <c r="S34" i="9"/>
  <c r="L33" i="9"/>
  <c r="M33" i="9"/>
  <c r="N33" i="9"/>
  <c r="O33" i="9"/>
  <c r="P33" i="9"/>
  <c r="Q33" i="9"/>
  <c r="S33" i="9"/>
  <c r="Q18" i="9"/>
  <c r="S18" i="9"/>
  <c r="K41" i="9"/>
  <c r="J41" i="9"/>
  <c r="K40" i="9"/>
  <c r="J40" i="9"/>
  <c r="K39" i="9"/>
  <c r="J39" i="9"/>
  <c r="K38" i="9"/>
  <c r="J38" i="9"/>
  <c r="K37" i="9"/>
  <c r="J37" i="9"/>
  <c r="K36" i="9"/>
  <c r="J36" i="9"/>
  <c r="K35" i="9"/>
  <c r="J35" i="9"/>
  <c r="K34" i="9"/>
  <c r="J34" i="9"/>
  <c r="K33" i="9"/>
  <c r="J33" i="9"/>
  <c r="N32" i="9"/>
  <c r="L32" i="9"/>
  <c r="K32" i="9"/>
  <c r="J32" i="9"/>
  <c r="L9" i="9"/>
  <c r="M9" i="9"/>
  <c r="N9" i="9"/>
  <c r="O9" i="9"/>
  <c r="P9" i="9"/>
  <c r="Q9" i="9"/>
  <c r="S9" i="9"/>
  <c r="L5" i="9"/>
  <c r="M5" i="9"/>
  <c r="N5" i="9"/>
  <c r="O5" i="9"/>
  <c r="P5" i="9"/>
  <c r="Q5" i="9"/>
  <c r="S5" i="9"/>
  <c r="Q6" i="9"/>
  <c r="M7" i="9"/>
  <c r="N7" i="9"/>
  <c r="O7" i="9"/>
  <c r="P7" i="9"/>
  <c r="Q7" i="9"/>
  <c r="M8" i="9"/>
  <c r="N8" i="9"/>
  <c r="O8" i="9"/>
  <c r="P8" i="9"/>
  <c r="Q8" i="9"/>
  <c r="M10" i="9"/>
  <c r="N10" i="9"/>
  <c r="O10" i="9"/>
  <c r="P10" i="9"/>
  <c r="Q10" i="9"/>
  <c r="M11" i="9"/>
  <c r="N11" i="9"/>
  <c r="O11" i="9"/>
  <c r="P11" i="9"/>
  <c r="Q11" i="9"/>
  <c r="M12" i="9"/>
  <c r="N12" i="9"/>
  <c r="O12" i="9"/>
  <c r="P12" i="9"/>
  <c r="Q12" i="9"/>
  <c r="M13" i="9"/>
  <c r="N13" i="9"/>
  <c r="O13" i="9"/>
  <c r="P13" i="9"/>
  <c r="Q13" i="9"/>
  <c r="L7" i="9"/>
  <c r="S7" i="9"/>
  <c r="L8" i="9"/>
  <c r="S8" i="9"/>
  <c r="L10" i="9"/>
  <c r="S10" i="9"/>
  <c r="L11" i="9"/>
  <c r="S11" i="9"/>
  <c r="L12" i="9"/>
  <c r="S12" i="9"/>
  <c r="L13" i="9"/>
  <c r="S13" i="9"/>
  <c r="Q19" i="9"/>
  <c r="S19" i="9"/>
  <c r="Q20" i="9"/>
  <c r="S20" i="9"/>
  <c r="Q21" i="9"/>
  <c r="S21" i="9"/>
  <c r="Q22" i="9"/>
  <c r="S22" i="9"/>
  <c r="Q23" i="9"/>
  <c r="S23" i="9"/>
  <c r="Q24" i="9"/>
  <c r="S24" i="9"/>
  <c r="Q25" i="9"/>
  <c r="S25" i="9"/>
  <c r="Q26" i="9"/>
  <c r="S26" i="9"/>
  <c r="J4" i="9"/>
  <c r="J5" i="9"/>
  <c r="J6" i="9"/>
  <c r="K6" i="9"/>
  <c r="J7" i="9"/>
  <c r="K7" i="9"/>
  <c r="J8" i="9"/>
  <c r="K8" i="9"/>
  <c r="J9" i="9"/>
  <c r="K9" i="9"/>
  <c r="J10" i="9"/>
  <c r="K10" i="9"/>
  <c r="J11" i="9"/>
  <c r="K11" i="9"/>
  <c r="J12" i="9"/>
  <c r="K12" i="9"/>
  <c r="J13" i="9"/>
  <c r="K13" i="9"/>
  <c r="W9" i="9"/>
  <c r="X9" i="9"/>
  <c r="W6" i="9"/>
  <c r="X6" i="9"/>
  <c r="W7" i="9"/>
  <c r="X7" i="9"/>
  <c r="W8" i="9"/>
  <c r="X8" i="9"/>
  <c r="W10" i="9"/>
  <c r="X10" i="9"/>
  <c r="W11" i="9"/>
  <c r="X11" i="9"/>
  <c r="W12" i="9"/>
  <c r="X12" i="9"/>
  <c r="W13" i="9"/>
  <c r="X13" i="9"/>
  <c r="W5" i="9"/>
  <c r="W4" i="9"/>
  <c r="Y4" i="9"/>
  <c r="Y5" i="9"/>
  <c r="Y7" i="9"/>
  <c r="Y8" i="9"/>
  <c r="Y9" i="9"/>
  <c r="Y10" i="9"/>
  <c r="Y11" i="9"/>
  <c r="Y12" i="9"/>
  <c r="Y13" i="9"/>
  <c r="Z17" i="9"/>
  <c r="AA4" i="9"/>
  <c r="Z4" i="9"/>
  <c r="X4" i="9"/>
  <c r="W24" i="9"/>
  <c r="W25" i="9"/>
  <c r="W26" i="9"/>
  <c r="X18" i="9"/>
  <c r="X19" i="9"/>
  <c r="X20" i="9"/>
  <c r="X21" i="9"/>
  <c r="X22" i="9"/>
  <c r="X23" i="9"/>
  <c r="AB4" i="9"/>
  <c r="U5" i="9"/>
  <c r="Z5" i="9"/>
  <c r="AA5" i="9"/>
  <c r="AB5" i="9"/>
  <c r="U6" i="9"/>
  <c r="AA6" i="9"/>
  <c r="AB6" i="9"/>
  <c r="U7" i="9"/>
  <c r="Z7" i="9"/>
  <c r="AA7" i="9"/>
  <c r="AB7" i="9"/>
  <c r="U8" i="9"/>
  <c r="Z8" i="9"/>
  <c r="AA8" i="9"/>
  <c r="AB8" i="9"/>
  <c r="U9" i="9"/>
  <c r="Z9" i="9"/>
  <c r="AA9" i="9"/>
  <c r="AB9" i="9"/>
  <c r="U10" i="9"/>
  <c r="Z10" i="9"/>
  <c r="AA10" i="9"/>
  <c r="AB10" i="9"/>
  <c r="U11" i="9"/>
  <c r="Z11" i="9"/>
  <c r="AA11" i="9"/>
  <c r="AB11" i="9"/>
  <c r="U12" i="9"/>
  <c r="Z12" i="9"/>
  <c r="AA12" i="9"/>
  <c r="AB12" i="9"/>
  <c r="U13" i="9"/>
  <c r="Z13" i="9"/>
  <c r="AA13" i="9"/>
  <c r="AB13" i="9"/>
  <c r="AA17" i="9"/>
  <c r="U18" i="9"/>
  <c r="W18" i="9"/>
  <c r="Y18" i="9"/>
  <c r="Z18" i="9"/>
  <c r="W19" i="9"/>
  <c r="Y19" i="9"/>
  <c r="Z19" i="9"/>
  <c r="U20" i="9"/>
  <c r="W20" i="9"/>
  <c r="Y20" i="9"/>
  <c r="Z20" i="9"/>
  <c r="U21" i="9"/>
  <c r="W21" i="9"/>
  <c r="Y21" i="9"/>
  <c r="Z21" i="9"/>
  <c r="U22" i="9"/>
  <c r="W22" i="9"/>
  <c r="Y22" i="9"/>
  <c r="Z22" i="9"/>
  <c r="U23" i="9"/>
  <c r="W23" i="9"/>
  <c r="Y23" i="9"/>
  <c r="Z23" i="9"/>
  <c r="U24" i="9"/>
  <c r="X24" i="9"/>
  <c r="Y24" i="9"/>
  <c r="Z24" i="9"/>
  <c r="U25" i="9"/>
  <c r="X25" i="9"/>
  <c r="Y25" i="9"/>
  <c r="Z25" i="9"/>
  <c r="U26" i="9"/>
  <c r="X26" i="9"/>
  <c r="Y26" i="9"/>
  <c r="Z26" i="9"/>
  <c r="Q17" i="9"/>
  <c r="M6" i="9"/>
  <c r="N6" i="9"/>
  <c r="O6" i="9"/>
  <c r="P6" i="9"/>
  <c r="L6" i="9"/>
  <c r="S6" i="9"/>
  <c r="Z6" i="9"/>
  <c r="AA18" i="9"/>
  <c r="AA19" i="9"/>
  <c r="AA20" i="9"/>
  <c r="AA21" i="9"/>
  <c r="AA22" i="9"/>
  <c r="AA23" i="9"/>
  <c r="AA24" i="9"/>
  <c r="AA25" i="9"/>
  <c r="AA26" i="9"/>
  <c r="W188" i="10"/>
  <c r="X188" i="10"/>
  <c r="Y188" i="10"/>
  <c r="Z188" i="10"/>
  <c r="AA188" i="10"/>
  <c r="AB188" i="10"/>
  <c r="AC188" i="10"/>
  <c r="AD188" i="10"/>
  <c r="AE188" i="10"/>
  <c r="AF188" i="10"/>
  <c r="AG188" i="10"/>
  <c r="W186" i="10"/>
  <c r="X186" i="10"/>
  <c r="Y186" i="10"/>
  <c r="Z186" i="10"/>
  <c r="AA186" i="10"/>
  <c r="AB186" i="10"/>
  <c r="AC186" i="10"/>
  <c r="AD186" i="10"/>
  <c r="AE186" i="10"/>
  <c r="AF186" i="10"/>
  <c r="AG186" i="10"/>
  <c r="W191" i="10"/>
  <c r="X191" i="10"/>
  <c r="Y191" i="10"/>
  <c r="Z191" i="10"/>
  <c r="AA191" i="10"/>
  <c r="AB191" i="10"/>
  <c r="AC191" i="10"/>
  <c r="AD191" i="10"/>
  <c r="AE191" i="10"/>
  <c r="AF191" i="10"/>
  <c r="AG191" i="10"/>
  <c r="W193" i="10"/>
  <c r="X193" i="10"/>
  <c r="Y193" i="10"/>
  <c r="Z193" i="10"/>
  <c r="AA193" i="10"/>
  <c r="AB193" i="10"/>
  <c r="AC193" i="10"/>
  <c r="AD193" i="10"/>
  <c r="AE193" i="10"/>
  <c r="AF193" i="10"/>
  <c r="AG193" i="10"/>
  <c r="W195" i="10"/>
  <c r="X195" i="10"/>
  <c r="Y195" i="10"/>
  <c r="Z195" i="10"/>
  <c r="AA195" i="10"/>
  <c r="AB195" i="10"/>
  <c r="AC195" i="10"/>
  <c r="AD195" i="10"/>
  <c r="AE195" i="10"/>
  <c r="AF195" i="10"/>
  <c r="AG195" i="10"/>
  <c r="W197" i="10"/>
  <c r="X197" i="10"/>
  <c r="Y197" i="10"/>
  <c r="Z197" i="10"/>
  <c r="AA197" i="10"/>
  <c r="AB197" i="10"/>
  <c r="AC197" i="10"/>
  <c r="AD197" i="10"/>
  <c r="AE197" i="10"/>
  <c r="AF197" i="10"/>
  <c r="AG197" i="10"/>
  <c r="W199" i="10"/>
  <c r="X199" i="10"/>
  <c r="Y199" i="10"/>
  <c r="Z199" i="10"/>
  <c r="AA199" i="10"/>
  <c r="AB199" i="10"/>
  <c r="AC199" i="10"/>
  <c r="AD199" i="10"/>
  <c r="AE199" i="10"/>
  <c r="AF199" i="10"/>
  <c r="AG199" i="10"/>
  <c r="W201" i="10"/>
  <c r="X201" i="10"/>
  <c r="Y201" i="10"/>
  <c r="Z201" i="10"/>
  <c r="AA201" i="10"/>
  <c r="AB201" i="10"/>
  <c r="AC201" i="10"/>
  <c r="AD201" i="10"/>
  <c r="AE201" i="10"/>
  <c r="AF201" i="10"/>
  <c r="AG201" i="10"/>
  <c r="W203" i="10"/>
  <c r="X203" i="10"/>
  <c r="Y203" i="10"/>
  <c r="Z203" i="10"/>
  <c r="AA203" i="10"/>
  <c r="AB203" i="10"/>
  <c r="AC203" i="10"/>
  <c r="AD203" i="10"/>
  <c r="AE203" i="10"/>
  <c r="AF203" i="10"/>
  <c r="AG203" i="10"/>
  <c r="Y6" i="9"/>
  <c r="AR5" i="10"/>
  <c r="BF10" i="10"/>
  <c r="B5" i="9"/>
  <c r="K5" i="9"/>
  <c r="K27" i="9"/>
  <c r="AN188" i="10"/>
  <c r="AO188" i="10"/>
  <c r="AP188" i="10"/>
  <c r="AR188" i="10"/>
  <c r="AN186" i="10"/>
  <c r="AO186" i="10"/>
  <c r="AP186" i="10"/>
  <c r="AR186" i="10"/>
  <c r="AN191" i="10"/>
  <c r="AO191" i="10"/>
  <c r="AP191" i="10"/>
  <c r="AR191" i="10"/>
  <c r="AN193" i="10"/>
  <c r="AO193" i="10"/>
  <c r="AP193" i="10"/>
  <c r="AR193" i="10"/>
  <c r="AN195" i="10"/>
  <c r="AO195" i="10"/>
  <c r="AP195" i="10"/>
  <c r="AR195" i="10"/>
  <c r="AN197" i="10"/>
  <c r="AO197" i="10"/>
  <c r="AP197" i="10"/>
  <c r="AR197" i="10"/>
  <c r="AN199" i="10"/>
  <c r="AO199" i="10"/>
  <c r="AP199" i="10"/>
  <c r="AR199" i="10"/>
  <c r="AN201" i="10"/>
  <c r="AO201" i="10"/>
  <c r="AP201" i="10"/>
  <c r="AR201" i="10"/>
  <c r="AN203" i="10"/>
  <c r="AO203" i="10"/>
  <c r="AP203" i="10"/>
  <c r="AR203" i="10"/>
  <c r="X5" i="9"/>
  <c r="BW72" i="10"/>
  <c r="H188" i="10"/>
  <c r="I188" i="10"/>
  <c r="J188" i="10"/>
  <c r="K188" i="10"/>
  <c r="L188" i="10"/>
  <c r="H186" i="10"/>
  <c r="I186" i="10"/>
  <c r="J186" i="10"/>
  <c r="K186" i="10"/>
  <c r="L186" i="10"/>
  <c r="H191" i="10"/>
  <c r="I191" i="10"/>
  <c r="J191" i="10"/>
  <c r="K191" i="10"/>
  <c r="L191" i="10"/>
  <c r="H193" i="10"/>
  <c r="I193" i="10"/>
  <c r="J193" i="10"/>
  <c r="K193" i="10"/>
  <c r="L193" i="10"/>
  <c r="H195" i="10"/>
  <c r="I195" i="10"/>
  <c r="J195" i="10"/>
  <c r="K195" i="10"/>
  <c r="L195" i="10"/>
  <c r="H197" i="10"/>
  <c r="I197" i="10"/>
  <c r="J197" i="10"/>
  <c r="K197" i="10"/>
  <c r="L197" i="10"/>
  <c r="H199" i="10"/>
  <c r="I199" i="10"/>
  <c r="J199" i="10"/>
  <c r="K199" i="10"/>
  <c r="L199" i="10"/>
  <c r="H201" i="10"/>
  <c r="I201" i="10"/>
  <c r="J201" i="10"/>
  <c r="K201" i="10"/>
  <c r="L201" i="10"/>
  <c r="H203" i="10"/>
  <c r="I203" i="10"/>
  <c r="J203" i="10"/>
  <c r="K203" i="10"/>
  <c r="L203" i="10"/>
  <c r="Z33" i="9"/>
</calcChain>
</file>

<file path=xl/sharedStrings.xml><?xml version="1.0" encoding="utf-8"?>
<sst xmlns="http://schemas.openxmlformats.org/spreadsheetml/2006/main" count="2454" uniqueCount="115">
  <si>
    <t>PP</t>
  </si>
  <si>
    <t>MP</t>
  </si>
  <si>
    <t>SP</t>
  </si>
  <si>
    <t>Jahr 1</t>
  </si>
  <si>
    <t>KW9</t>
  </si>
  <si>
    <t>KW10</t>
  </si>
  <si>
    <t>KW11</t>
  </si>
  <si>
    <t>KW12</t>
  </si>
  <si>
    <t>KW13</t>
  </si>
  <si>
    <t>KW14</t>
  </si>
  <si>
    <t>KW15</t>
  </si>
  <si>
    <t>KW16</t>
  </si>
  <si>
    <t>KW17</t>
  </si>
  <si>
    <t>KW18</t>
  </si>
  <si>
    <t>KW19</t>
  </si>
  <si>
    <t>KW20</t>
  </si>
  <si>
    <t>KW21</t>
  </si>
  <si>
    <t>KW22</t>
  </si>
  <si>
    <t>KW23</t>
  </si>
  <si>
    <t>KW24</t>
  </si>
  <si>
    <t>KW25</t>
  </si>
  <si>
    <t>KW26</t>
  </si>
  <si>
    <t>KW27</t>
  </si>
  <si>
    <t>KW28</t>
  </si>
  <si>
    <t>KW29</t>
  </si>
  <si>
    <t>KW30</t>
  </si>
  <si>
    <t>KW31</t>
  </si>
  <si>
    <t>KW32</t>
  </si>
  <si>
    <t>KW33</t>
  </si>
  <si>
    <t>KW34</t>
  </si>
  <si>
    <t>KW35</t>
  </si>
  <si>
    <t>KW36</t>
  </si>
  <si>
    <t>KW37</t>
  </si>
  <si>
    <t>KW38</t>
  </si>
  <si>
    <t>KW39</t>
  </si>
  <si>
    <t>KW40</t>
  </si>
  <si>
    <t>KW41</t>
  </si>
  <si>
    <t>KW42</t>
  </si>
  <si>
    <t>KW43</t>
  </si>
  <si>
    <t>KW44</t>
  </si>
  <si>
    <t>KW45</t>
  </si>
  <si>
    <t>KW46</t>
  </si>
  <si>
    <t>KW47</t>
  </si>
  <si>
    <t>KW48</t>
  </si>
  <si>
    <t>KW49</t>
  </si>
  <si>
    <t>KW50</t>
  </si>
  <si>
    <t>KW51</t>
  </si>
  <si>
    <t>KW52</t>
  </si>
  <si>
    <t>Kohorte 1</t>
  </si>
  <si>
    <t>EU 1</t>
  </si>
  <si>
    <t>EU 2</t>
  </si>
  <si>
    <t>EU 3</t>
  </si>
  <si>
    <t>Kohorte 2</t>
  </si>
  <si>
    <t>Kohorte 3</t>
  </si>
  <si>
    <t>Kohorte 4</t>
  </si>
  <si>
    <t>Kohorte 5</t>
  </si>
  <si>
    <t>Kohorte 6</t>
  </si>
  <si>
    <t>Kohorte päd1</t>
  </si>
  <si>
    <t>Kohorte päd2</t>
  </si>
  <si>
    <t>Kohorte päd3</t>
  </si>
  <si>
    <t>Jahr 2</t>
  </si>
  <si>
    <t>KW1</t>
  </si>
  <si>
    <t>KW2</t>
  </si>
  <si>
    <t>KW3</t>
  </si>
  <si>
    <t>KW4</t>
  </si>
  <si>
    <t>KW5</t>
  </si>
  <si>
    <t>KW6</t>
  </si>
  <si>
    <t>KW7</t>
  </si>
  <si>
    <t>KW8</t>
  </si>
  <si>
    <t>EU 4</t>
  </si>
  <si>
    <t>EU 5</t>
  </si>
  <si>
    <t>Jahr 3</t>
  </si>
  <si>
    <t>Jahr 4</t>
  </si>
  <si>
    <t>Kohorte 7</t>
  </si>
  <si>
    <t>Kohorte 8</t>
  </si>
  <si>
    <t>Kohorte 9</t>
  </si>
  <si>
    <t>EU 6</t>
  </si>
  <si>
    <t>Pflichteinsatz stationäre Pflege</t>
  </si>
  <si>
    <t>Pflichteinsatz ambulante Pflege</t>
  </si>
  <si>
    <t>Pflichteinsatz Psychiatrie</t>
  </si>
  <si>
    <t>A</t>
  </si>
  <si>
    <t>P</t>
  </si>
  <si>
    <t>SLP</t>
  </si>
  <si>
    <t>AP</t>
  </si>
  <si>
    <t>PS</t>
  </si>
  <si>
    <t>KJP</t>
  </si>
  <si>
    <t>Kinder-/Jugendpsychiatrie</t>
  </si>
  <si>
    <t>KOHORTE = 5</t>
  </si>
  <si>
    <t>Intensiv UKD</t>
  </si>
  <si>
    <t>INT</t>
  </si>
  <si>
    <t xml:space="preserve"> </t>
  </si>
  <si>
    <t>KI</t>
  </si>
  <si>
    <t>Kinderintensiv</t>
  </si>
  <si>
    <t>B</t>
  </si>
  <si>
    <t>März Kurse</t>
  </si>
  <si>
    <t>1./2. Ausbildungsjahr (März)</t>
  </si>
  <si>
    <t>3. Ausbildungsjahr (März)</t>
  </si>
  <si>
    <t>1./2. Ausbildungsjahr (September)</t>
  </si>
  <si>
    <t>3. Ausbildungsjahr (September)</t>
  </si>
  <si>
    <t>Gesamt</t>
  </si>
  <si>
    <t>Jahr 1 und 2</t>
  </si>
  <si>
    <t>WPA</t>
  </si>
  <si>
    <t>Wahlpflicht</t>
  </si>
  <si>
    <t>KW53</t>
  </si>
  <si>
    <t>Vertiefung</t>
  </si>
  <si>
    <t>BRUTTO</t>
  </si>
  <si>
    <t>NETTO</t>
  </si>
  <si>
    <t>UKD</t>
  </si>
  <si>
    <t>O</t>
  </si>
  <si>
    <t xml:space="preserve">  </t>
  </si>
  <si>
    <t>Soll:</t>
  </si>
  <si>
    <t>September Kurse</t>
  </si>
  <si>
    <t>PO</t>
  </si>
  <si>
    <t>Einsatz UKD (Akutpflege)</t>
  </si>
  <si>
    <t>Einsatz UKD (pädiatrische Versorg.)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</si>
</sst>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5" x14ac:knownFonts="1"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8" tint="-0.249977111117893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A4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A4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89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1"/>
      </left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n">
        <color theme="1"/>
      </right>
      <top/>
      <bottom/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indexed="64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indexed="64"/>
      </top>
      <bottom/>
      <diagonal/>
    </border>
    <border>
      <left style="thin">
        <color theme="2" tint="-0.24994659260841701"/>
      </left>
      <right style="thin">
        <color theme="1"/>
      </right>
      <top style="medium">
        <color indexed="64"/>
      </top>
      <bottom/>
      <diagonal/>
    </border>
    <border>
      <left style="thin">
        <color theme="2" tint="-0.24994659260841701"/>
      </left>
      <right style="medium">
        <color indexed="64"/>
      </right>
      <top style="medium">
        <color indexed="64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medium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medium">
        <color indexed="64"/>
      </bottom>
      <diagonal/>
    </border>
    <border>
      <left style="thin">
        <color theme="2" tint="-0.24994659260841701"/>
      </left>
      <right style="thin">
        <color theme="1"/>
      </right>
      <top/>
      <bottom style="medium">
        <color indexed="64"/>
      </bottom>
      <diagonal/>
    </border>
    <border>
      <left style="thin">
        <color theme="2" tint="-0.24994659260841701"/>
      </left>
      <right style="medium">
        <color indexed="64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2" tint="-0.24994659260841701"/>
      </right>
      <top style="medium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1"/>
      </right>
      <top style="medium">
        <color indexed="64"/>
      </top>
      <bottom style="thin">
        <color theme="2" tint="-0.24994659260841701"/>
      </bottom>
      <diagonal/>
    </border>
    <border>
      <left style="medium">
        <color indexed="64"/>
      </left>
      <right style="thin">
        <color theme="2" tint="-0.24994659260841701"/>
      </right>
      <top style="medium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indexed="64"/>
      </top>
      <bottom/>
      <diagonal/>
    </border>
    <border>
      <left style="thin">
        <color theme="2" tint="-0.2499465926084170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 style="thin">
        <color theme="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2" tint="-0.24994659260841701"/>
      </right>
      <top/>
      <bottom style="medium">
        <color indexed="64"/>
      </bottom>
      <diagonal/>
    </border>
    <border>
      <left style="thin">
        <color theme="2" tint="-0.24994659260841701"/>
      </left>
      <right/>
      <top/>
      <bottom style="medium">
        <color indexed="64"/>
      </bottom>
      <diagonal/>
    </border>
    <border>
      <left style="thin">
        <color theme="1"/>
      </left>
      <right style="thin">
        <color theme="2" tint="-0.24994659260841701"/>
      </right>
      <top style="medium">
        <color indexed="64"/>
      </top>
      <bottom/>
      <diagonal/>
    </border>
    <border>
      <left style="thin">
        <color theme="1"/>
      </left>
      <right style="thin">
        <color theme="2" tint="-0.24994659260841701"/>
      </right>
      <top/>
      <bottom style="medium">
        <color indexed="64"/>
      </bottom>
      <diagonal/>
    </border>
    <border>
      <left style="thin">
        <color theme="2" tint="-0.24994659260841701"/>
      </left>
      <right/>
      <top style="medium">
        <color indexed="64"/>
      </top>
      <bottom style="thin">
        <color theme="2" tint="-0.24994659260841701"/>
      </bottom>
      <diagonal/>
    </border>
    <border>
      <left style="thin">
        <color theme="2" tint="-9.9948118533890809E-2"/>
      </left>
      <right style="thin">
        <color theme="2" tint="-0.24994659260841701"/>
      </right>
      <top style="medium">
        <color indexed="64"/>
      </top>
      <bottom/>
      <diagonal/>
    </border>
    <border>
      <left style="thin">
        <color theme="2" tint="-9.9948118533890809E-2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9.9948118533890809E-2"/>
      </left>
      <right style="thin">
        <color theme="2" tint="-0.24994659260841701"/>
      </right>
      <top/>
      <bottom style="medium">
        <color indexed="64"/>
      </bottom>
      <diagonal/>
    </border>
    <border>
      <left style="thin">
        <color theme="2" tint="-9.9948118533890809E-2"/>
      </left>
      <right style="thin">
        <color theme="2" tint="-0.24994659260841701"/>
      </right>
      <top style="medium">
        <color indexed="64"/>
      </top>
      <bottom style="thin">
        <color theme="2" tint="-0.24994659260841701"/>
      </bottom>
      <diagonal/>
    </border>
    <border>
      <left style="medium">
        <color indexed="64"/>
      </left>
      <right style="thin">
        <color theme="2" tint="-0.24994659260841701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theme="2" tint="-0.24994659260841701"/>
      </bottom>
      <diagonal/>
    </border>
    <border>
      <left/>
      <right style="medium">
        <color indexed="64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1"/>
      </left>
      <right style="thin">
        <color theme="2" tint="-0.24994659260841701"/>
      </right>
      <top style="medium">
        <color indexed="64"/>
      </top>
      <bottom style="thin">
        <color theme="2" tint="-0.24994659260841701"/>
      </bottom>
      <diagonal/>
    </border>
    <border>
      <left style="thin">
        <color theme="1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 style="medium">
        <color indexed="64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medium">
        <color indexed="64"/>
      </right>
      <top/>
      <bottom/>
      <diagonal/>
    </border>
    <border>
      <left style="thin">
        <color theme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theme="2" tint="-0.2499465926084170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1"/>
      </left>
      <right style="thin">
        <color theme="2" tint="-0.24994659260841701"/>
      </right>
      <top style="thin">
        <color theme="2" tint="-0.24994659260841701"/>
      </top>
      <bottom style="medium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medium">
        <color theme="1"/>
      </bottom>
      <diagonal/>
    </border>
    <border>
      <left style="thin">
        <color theme="1"/>
      </left>
      <right style="thin">
        <color theme="2" tint="-0.24994659260841701"/>
      </right>
      <top/>
      <bottom style="medium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medium">
        <color theme="1"/>
      </bottom>
      <diagonal/>
    </border>
    <border>
      <left style="thin">
        <color theme="1"/>
      </left>
      <right/>
      <top style="medium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theme="2" tint="-0.24994659260841701"/>
      </right>
      <top style="medium">
        <color indexed="64"/>
      </top>
      <bottom style="thin">
        <color theme="2" tint="-0.24994659260841701"/>
      </bottom>
      <diagonal/>
    </border>
    <border>
      <left style="thin">
        <color indexed="64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indexed="64"/>
      </left>
      <right style="thin">
        <color theme="2" tint="-0.24994659260841701"/>
      </right>
      <top/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1"/>
      </left>
      <right style="thin">
        <color indexed="64"/>
      </right>
      <top style="medium">
        <color indexed="64"/>
      </top>
      <bottom style="thin">
        <color theme="2" tint="-0.24994659260841701"/>
      </bottom>
      <diagonal/>
    </border>
    <border>
      <left style="thin">
        <color theme="1"/>
      </left>
      <right style="thin">
        <color indexed="64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1"/>
      </left>
      <right style="thin">
        <color indexed="64"/>
      </right>
      <top/>
      <bottom style="medium">
        <color indexed="64"/>
      </bottom>
      <diagonal/>
    </border>
    <border>
      <left style="thin">
        <color theme="2" tint="-0.24994659260841701"/>
      </left>
      <right style="thin">
        <color indexed="64"/>
      </right>
      <top style="medium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/>
      <bottom style="medium">
        <color indexed="64"/>
      </bottom>
      <diagonal/>
    </border>
    <border>
      <left style="thin">
        <color theme="2" tint="-0.24994659260841701"/>
      </left>
      <right style="thin">
        <color indexed="64"/>
      </right>
      <top style="thin">
        <color theme="2" tint="-0.24994659260841701"/>
      </top>
      <bottom style="medium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485">
    <xf numFmtId="0" fontId="0" fillId="0" borderId="0" xfId="0"/>
    <xf numFmtId="0" fontId="1" fillId="0" borderId="0" xfId="0" applyFont="1"/>
    <xf numFmtId="0" fontId="1" fillId="0" borderId="7" xfId="0" applyFont="1" applyBorder="1"/>
    <xf numFmtId="0" fontId="3" fillId="9" borderId="7" xfId="0" applyFont="1" applyFill="1" applyBorder="1"/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13" xfId="0" applyFont="1" applyFill="1" applyBorder="1" applyAlignment="1">
      <alignment vertical="center"/>
    </xf>
    <xf numFmtId="0" fontId="2" fillId="6" borderId="27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8" borderId="12" xfId="0" applyFont="1" applyFill="1" applyBorder="1" applyAlignment="1">
      <alignment horizontal="center" vertical="center"/>
    </xf>
    <xf numFmtId="0" fontId="2" fillId="6" borderId="12" xfId="0" applyFont="1" applyFill="1" applyBorder="1"/>
    <xf numFmtId="0" fontId="2" fillId="13" borderId="7" xfId="0" applyFont="1" applyFill="1" applyBorder="1"/>
    <xf numFmtId="0" fontId="2" fillId="11" borderId="7" xfId="0" applyFont="1" applyFill="1" applyBorder="1"/>
    <xf numFmtId="0" fontId="2" fillId="2" borderId="7" xfId="0" applyFont="1" applyFill="1" applyBorder="1"/>
    <xf numFmtId="0" fontId="2" fillId="4" borderId="7" xfId="0" applyFont="1" applyFill="1" applyBorder="1"/>
    <xf numFmtId="0" fontId="2" fillId="5" borderId="7" xfId="0" applyFont="1" applyFill="1" applyBorder="1"/>
    <xf numFmtId="0" fontId="2" fillId="9" borderId="7" xfId="0" applyFont="1" applyFill="1" applyBorder="1"/>
    <xf numFmtId="0" fontId="2" fillId="12" borderId="0" xfId="0" applyFont="1" applyFill="1"/>
    <xf numFmtId="0" fontId="3" fillId="0" borderId="13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0" fillId="0" borderId="0" xfId="0" applyAlignment="1"/>
    <xf numFmtId="0" fontId="2" fillId="6" borderId="12" xfId="0" applyFont="1" applyFill="1" applyBorder="1" applyAlignment="1">
      <alignment horizontal="center"/>
    </xf>
    <xf numFmtId="0" fontId="2" fillId="13" borderId="7" xfId="0" applyFont="1" applyFill="1" applyBorder="1" applyAlignment="1">
      <alignment horizontal="center"/>
    </xf>
    <xf numFmtId="0" fontId="2" fillId="11" borderId="7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9" borderId="7" xfId="0" applyFont="1" applyFill="1" applyBorder="1" applyAlignment="1">
      <alignment horizontal="center"/>
    </xf>
    <xf numFmtId="0" fontId="2" fillId="1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14" borderId="7" xfId="0" applyFont="1" applyFill="1" applyBorder="1"/>
    <xf numFmtId="0" fontId="2" fillId="8" borderId="12" xfId="0" applyFont="1" applyFill="1" applyBorder="1" applyAlignment="1">
      <alignment vertical="center"/>
    </xf>
    <xf numFmtId="0" fontId="2" fillId="6" borderId="12" xfId="0" applyFont="1" applyFill="1" applyBorder="1" applyAlignment="1"/>
    <xf numFmtId="0" fontId="2" fillId="2" borderId="7" xfId="0" applyFont="1" applyFill="1" applyBorder="1" applyAlignment="1"/>
    <xf numFmtId="0" fontId="2" fillId="4" borderId="7" xfId="0" applyFont="1" applyFill="1" applyBorder="1" applyAlignment="1"/>
    <xf numFmtId="0" fontId="2" fillId="5" borderId="7" xfId="0" applyFont="1" applyFill="1" applyBorder="1" applyAlignment="1"/>
    <xf numFmtId="0" fontId="2" fillId="14" borderId="7" xfId="0" applyFont="1" applyFill="1" applyBorder="1" applyAlignment="1"/>
    <xf numFmtId="0" fontId="0" fillId="0" borderId="0" xfId="0" applyBorder="1" applyAlignment="1">
      <alignment horizontal="center" vertical="center"/>
    </xf>
    <xf numFmtId="0" fontId="1" fillId="0" borderId="0" xfId="0" applyFont="1" applyBorder="1"/>
    <xf numFmtId="0" fontId="2" fillId="8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0" borderId="18" xfId="0" applyFont="1" applyFill="1" applyBorder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right" vertical="center"/>
    </xf>
    <xf numFmtId="0" fontId="0" fillId="0" borderId="0" xfId="0" applyFill="1" applyAlignment="1"/>
    <xf numFmtId="0" fontId="2" fillId="0" borderId="7" xfId="0" applyFont="1" applyFill="1" applyBorder="1" applyAlignment="1"/>
    <xf numFmtId="0" fontId="2" fillId="0" borderId="0" xfId="0" applyFont="1" applyFill="1" applyAlignment="1"/>
    <xf numFmtId="2" fontId="1" fillId="0" borderId="13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/>
    <xf numFmtId="0" fontId="2" fillId="0" borderId="7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Border="1" applyAlignment="1"/>
    <xf numFmtId="0" fontId="6" fillId="0" borderId="0" xfId="0" applyFont="1" applyBorder="1" applyAlignment="1">
      <alignment horizontal="center" vertical="center"/>
    </xf>
    <xf numFmtId="2" fontId="0" fillId="0" borderId="0" xfId="0" applyNumberFormat="1"/>
    <xf numFmtId="2" fontId="10" fillId="0" borderId="13" xfId="0" applyNumberFormat="1" applyFont="1" applyFill="1" applyBorder="1" applyAlignment="1">
      <alignment horizontal="center" vertical="center"/>
    </xf>
    <xf numFmtId="0" fontId="2" fillId="8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1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/>
    <xf numFmtId="0" fontId="0" fillId="0" borderId="13" xfId="0" applyFont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2" fillId="14" borderId="7" xfId="0" applyFont="1" applyFill="1" applyBorder="1" applyAlignment="1">
      <alignment horizontal="center"/>
    </xf>
    <xf numFmtId="0" fontId="1" fillId="6" borderId="12" xfId="0" applyFont="1" applyFill="1" applyBorder="1" applyAlignment="1"/>
    <xf numFmtId="0" fontId="1" fillId="2" borderId="7" xfId="0" applyFont="1" applyFill="1" applyBorder="1" applyAlignment="1"/>
    <xf numFmtId="0" fontId="1" fillId="4" borderId="7" xfId="0" applyFont="1" applyFill="1" applyBorder="1" applyAlignment="1"/>
    <xf numFmtId="0" fontId="1" fillId="5" borderId="7" xfId="0" applyFont="1" applyFill="1" applyBorder="1" applyAlignment="1"/>
    <xf numFmtId="0" fontId="1" fillId="14" borderId="7" xfId="0" applyFont="1" applyFill="1" applyBorder="1" applyAlignment="1"/>
    <xf numFmtId="0" fontId="1" fillId="0" borderId="13" xfId="0" applyFont="1" applyFill="1" applyBorder="1" applyAlignment="1">
      <alignment horizontal="center" vertical="center"/>
    </xf>
    <xf numFmtId="0" fontId="1" fillId="0" borderId="0" xfId="0" applyFont="1" applyBorder="1" applyAlignment="1"/>
    <xf numFmtId="0" fontId="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/>
    <xf numFmtId="0" fontId="7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8" fillId="0" borderId="0" xfId="0" applyFont="1" applyBorder="1" applyAlignment="1"/>
    <xf numFmtId="0" fontId="8" fillId="0" borderId="0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3" fillId="9" borderId="19" xfId="0" applyFont="1" applyFill="1" applyBorder="1" applyAlignment="1">
      <alignment horizontal="left"/>
    </xf>
    <xf numFmtId="0" fontId="3" fillId="9" borderId="0" xfId="0" applyFont="1" applyFill="1" applyBorder="1" applyAlignment="1">
      <alignment horizontal="left"/>
    </xf>
    <xf numFmtId="0" fontId="3" fillId="9" borderId="20" xfId="0" applyFont="1" applyFill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0" fillId="0" borderId="19" xfId="0" applyFont="1" applyFill="1" applyBorder="1" applyAlignment="1">
      <alignment horizontal="left"/>
    </xf>
    <xf numFmtId="0" fontId="11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10" fillId="0" borderId="17" xfId="0" applyFont="1" applyFill="1" applyBorder="1" applyAlignment="1"/>
    <xf numFmtId="0" fontId="0" fillId="0" borderId="24" xfId="0" applyBorder="1" applyAlignment="1"/>
    <xf numFmtId="0" fontId="0" fillId="0" borderId="18" xfId="0" applyBorder="1" applyAlignment="1"/>
    <xf numFmtId="0" fontId="10" fillId="0" borderId="9" xfId="0" applyFont="1" applyFill="1" applyBorder="1" applyAlignment="1"/>
    <xf numFmtId="0" fontId="0" fillId="0" borderId="29" xfId="0" applyBorder="1" applyAlignment="1"/>
    <xf numFmtId="0" fontId="0" fillId="0" borderId="25" xfId="0" applyBorder="1" applyAlignment="1"/>
    <xf numFmtId="0" fontId="2" fillId="9" borderId="19" xfId="0" applyFont="1" applyFill="1" applyBorder="1" applyAlignment="1">
      <alignment vertical="center"/>
    </xf>
    <xf numFmtId="0" fontId="0" fillId="0" borderId="21" xfId="0" applyBorder="1" applyAlignment="1">
      <alignment vertical="center"/>
    </xf>
    <xf numFmtId="0" fontId="2" fillId="11" borderId="0" xfId="0" applyFont="1" applyFill="1" applyBorder="1" applyAlignment="1">
      <alignment vertical="center"/>
    </xf>
    <xf numFmtId="0" fontId="0" fillId="0" borderId="23" xfId="0" applyBorder="1" applyAlignment="1">
      <alignment vertical="center"/>
    </xf>
    <xf numFmtId="0" fontId="2" fillId="8" borderId="13" xfId="0" applyFont="1" applyFill="1" applyBorder="1" applyAlignment="1">
      <alignment vertical="center"/>
    </xf>
    <xf numFmtId="0" fontId="0" fillId="0" borderId="13" xfId="0" applyBorder="1" applyAlignment="1">
      <alignment vertical="center"/>
    </xf>
    <xf numFmtId="0" fontId="3" fillId="9" borderId="12" xfId="0" applyFont="1" applyFill="1" applyBorder="1" applyAlignment="1"/>
    <xf numFmtId="0" fontId="2" fillId="8" borderId="12" xfId="0" applyFont="1" applyFill="1" applyBorder="1" applyAlignment="1">
      <alignment horizontal="center" vertical="center"/>
    </xf>
    <xf numFmtId="0" fontId="2" fillId="8" borderId="13" xfId="0" applyFont="1" applyFill="1" applyBorder="1" applyAlignment="1">
      <alignment horizontal="center" vertical="center"/>
    </xf>
    <xf numFmtId="0" fontId="3" fillId="10" borderId="12" xfId="0" applyFont="1" applyFill="1" applyBorder="1" applyAlignment="1">
      <alignment horizontal="center" vertical="center"/>
    </xf>
    <xf numFmtId="0" fontId="3" fillId="10" borderId="13" xfId="0" applyFont="1" applyFill="1" applyBorder="1" applyAlignment="1">
      <alignment horizontal="center" vertical="center"/>
    </xf>
    <xf numFmtId="0" fontId="3" fillId="10" borderId="15" xfId="0" applyFont="1" applyFill="1" applyBorder="1" applyAlignment="1">
      <alignment horizontal="center" vertical="center"/>
    </xf>
    <xf numFmtId="0" fontId="3" fillId="10" borderId="16" xfId="0" applyFont="1" applyFill="1" applyBorder="1" applyAlignment="1">
      <alignment horizontal="center" vertical="center"/>
    </xf>
    <xf numFmtId="0" fontId="3" fillId="10" borderId="17" xfId="0" applyFont="1" applyFill="1" applyBorder="1" applyAlignment="1">
      <alignment horizontal="center" vertical="center"/>
    </xf>
    <xf numFmtId="0" fontId="3" fillId="10" borderId="19" xfId="0" applyFont="1" applyFill="1" applyBorder="1" applyAlignment="1">
      <alignment horizontal="center" vertical="center"/>
    </xf>
    <xf numFmtId="0" fontId="0" fillId="0" borderId="0" xfId="0" applyBorder="1" applyAlignment="1"/>
    <xf numFmtId="0" fontId="3" fillId="9" borderId="25" xfId="0" applyFont="1" applyFill="1" applyBorder="1" applyAlignment="1"/>
    <xf numFmtId="0" fontId="3" fillId="9" borderId="7" xfId="0" applyFont="1" applyFill="1" applyBorder="1" applyAlignment="1"/>
    <xf numFmtId="0" fontId="3" fillId="9" borderId="9" xfId="0" applyFont="1" applyFill="1" applyBorder="1" applyAlignment="1"/>
    <xf numFmtId="0" fontId="3" fillId="9" borderId="8" xfId="0" applyFont="1" applyFill="1" applyBorder="1" applyAlignment="1"/>
    <xf numFmtId="0" fontId="3" fillId="0" borderId="12" xfId="0" applyFont="1" applyFill="1" applyBorder="1" applyAlignment="1"/>
    <xf numFmtId="0" fontId="10" fillId="0" borderId="0" xfId="0" applyFont="1" applyFill="1" applyAlignment="1"/>
    <xf numFmtId="0" fontId="11" fillId="0" borderId="0" xfId="0" applyFont="1" applyFill="1" applyBorder="1" applyAlignment="1"/>
    <xf numFmtId="0" fontId="10" fillId="0" borderId="18" xfId="0" applyFont="1" applyFill="1" applyBorder="1" applyAlignment="1"/>
    <xf numFmtId="0" fontId="10" fillId="0" borderId="13" xfId="0" applyFont="1" applyFill="1" applyBorder="1" applyAlignment="1"/>
    <xf numFmtId="0" fontId="1" fillId="0" borderId="0" xfId="0" applyFont="1" applyFill="1" applyAlignment="1"/>
    <xf numFmtId="0" fontId="0" fillId="0" borderId="0" xfId="0" applyFill="1" applyBorder="1" applyAlignment="1"/>
    <xf numFmtId="0" fontId="3" fillId="0" borderId="13" xfId="0" applyFont="1" applyFill="1" applyBorder="1" applyAlignment="1"/>
    <xf numFmtId="0" fontId="1" fillId="0" borderId="13" xfId="0" applyFont="1" applyFill="1" applyBorder="1" applyAlignment="1"/>
    <xf numFmtId="0" fontId="1" fillId="0" borderId="7" xfId="0" applyFont="1" applyBorder="1" applyAlignment="1"/>
    <xf numFmtId="0" fontId="2" fillId="13" borderId="7" xfId="0" applyFont="1" applyFill="1" applyBorder="1" applyAlignment="1"/>
    <xf numFmtId="0" fontId="2" fillId="11" borderId="7" xfId="0" applyFont="1" applyFill="1" applyBorder="1" applyAlignment="1"/>
    <xf numFmtId="0" fontId="2" fillId="9" borderId="7" xfId="0" applyFont="1" applyFill="1" applyBorder="1" applyAlignment="1"/>
    <xf numFmtId="0" fontId="2" fillId="12" borderId="0" xfId="0" applyFont="1" applyFill="1" applyAlignment="1"/>
    <xf numFmtId="0" fontId="1" fillId="0" borderId="19" xfId="0" applyFont="1" applyFill="1" applyBorder="1" applyAlignment="1"/>
    <xf numFmtId="0" fontId="1" fillId="12" borderId="0" xfId="0" applyFont="1" applyFill="1" applyAlignment="1"/>
    <xf numFmtId="0" fontId="1" fillId="11" borderId="7" xfId="0" applyFont="1" applyFill="1" applyBorder="1" applyAlignment="1"/>
    <xf numFmtId="0" fontId="1" fillId="13" borderId="7" xfId="0" applyFont="1" applyFill="1" applyBorder="1" applyAlignment="1"/>
    <xf numFmtId="0" fontId="2" fillId="0" borderId="0" xfId="0" applyFont="1" applyAlignment="1"/>
    <xf numFmtId="0" fontId="3" fillId="0" borderId="0" xfId="0" applyFont="1" applyFill="1" applyBorder="1" applyAlignment="1"/>
    <xf numFmtId="0" fontId="10" fillId="0" borderId="12" xfId="0" applyFont="1" applyFill="1" applyBorder="1" applyAlignment="1"/>
    <xf numFmtId="0" fontId="1" fillId="0" borderId="28" xfId="0" applyFont="1" applyFill="1" applyBorder="1" applyAlignment="1"/>
    <xf numFmtId="0" fontId="1" fillId="0" borderId="1" xfId="0" applyFont="1" applyFill="1" applyBorder="1" applyAlignment="1"/>
    <xf numFmtId="0" fontId="1" fillId="5" borderId="0" xfId="0" applyFont="1" applyFill="1" applyAlignment="1"/>
    <xf numFmtId="0" fontId="8" fillId="0" borderId="0" xfId="0" applyFont="1" applyBorder="1" applyAlignment="1">
      <alignment horizontal="left"/>
    </xf>
    <xf numFmtId="164" fontId="1" fillId="0" borderId="0" xfId="0" applyNumberFormat="1" applyFont="1" applyAlignment="1"/>
    <xf numFmtId="164" fontId="10" fillId="0" borderId="0" xfId="0" applyNumberFormat="1" applyFont="1" applyFill="1" applyAlignment="1"/>
    <xf numFmtId="164" fontId="11" fillId="0" borderId="0" xfId="0" applyNumberFormat="1" applyFont="1" applyFill="1" applyBorder="1" applyAlignment="1"/>
    <xf numFmtId="0" fontId="1" fillId="0" borderId="6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2" fillId="8" borderId="30" xfId="0" applyFont="1" applyFill="1" applyBorder="1" applyAlignment="1">
      <alignment horizontal="center" vertical="center"/>
    </xf>
    <xf numFmtId="0" fontId="2" fillId="8" borderId="32" xfId="0" applyFont="1" applyFill="1" applyBorder="1" applyAlignment="1">
      <alignment horizontal="center" vertical="center"/>
    </xf>
    <xf numFmtId="0" fontId="3" fillId="10" borderId="32" xfId="0" applyFont="1" applyFill="1" applyBorder="1" applyAlignment="1">
      <alignment horizontal="center" vertical="center"/>
    </xf>
    <xf numFmtId="0" fontId="3" fillId="10" borderId="33" xfId="0" applyFont="1" applyFill="1" applyBorder="1" applyAlignment="1">
      <alignment horizontal="center" vertical="center"/>
    </xf>
    <xf numFmtId="164" fontId="1" fillId="0" borderId="5" xfId="0" applyNumberFormat="1" applyFont="1" applyBorder="1" applyAlignment="1">
      <alignment horizontal="left"/>
    </xf>
    <xf numFmtId="164" fontId="1" fillId="0" borderId="4" xfId="0" applyNumberFormat="1" applyFont="1" applyBorder="1" applyAlignment="1">
      <alignment horizontal="left"/>
    </xf>
    <xf numFmtId="164" fontId="2" fillId="8" borderId="35" xfId="0" applyNumberFormat="1" applyFont="1" applyFill="1" applyBorder="1" applyAlignment="1">
      <alignment horizontal="center" vertical="center"/>
    </xf>
    <xf numFmtId="164" fontId="2" fillId="8" borderId="37" xfId="0" applyNumberFormat="1" applyFont="1" applyFill="1" applyBorder="1" applyAlignment="1">
      <alignment horizontal="center" vertical="center"/>
    </xf>
    <xf numFmtId="164" fontId="3" fillId="10" borderId="37" xfId="0" applyNumberFormat="1" applyFont="1" applyFill="1" applyBorder="1" applyAlignment="1">
      <alignment horizontal="center" vertical="center"/>
    </xf>
    <xf numFmtId="164" fontId="3" fillId="10" borderId="38" xfId="0" applyNumberFormat="1" applyFont="1" applyFill="1" applyBorder="1" applyAlignment="1">
      <alignment horizontal="center" vertical="center"/>
    </xf>
    <xf numFmtId="164" fontId="3" fillId="10" borderId="35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164" fontId="2" fillId="8" borderId="30" xfId="0" applyNumberFormat="1" applyFont="1" applyFill="1" applyBorder="1" applyAlignment="1">
      <alignment horizontal="center" vertical="center"/>
    </xf>
    <xf numFmtId="164" fontId="2" fillId="8" borderId="32" xfId="0" applyNumberFormat="1" applyFont="1" applyFill="1" applyBorder="1" applyAlignment="1">
      <alignment horizontal="center" vertical="center"/>
    </xf>
    <xf numFmtId="164" fontId="3" fillId="10" borderId="32" xfId="0" applyNumberFormat="1" applyFont="1" applyFill="1" applyBorder="1" applyAlignment="1">
      <alignment horizontal="center" vertical="center"/>
    </xf>
    <xf numFmtId="164" fontId="3" fillId="10" borderId="33" xfId="0" applyNumberFormat="1" applyFont="1" applyFill="1" applyBorder="1" applyAlignment="1">
      <alignment horizontal="center" vertical="center"/>
    </xf>
    <xf numFmtId="164" fontId="3" fillId="10" borderId="30" xfId="0" applyNumberFormat="1" applyFont="1" applyFill="1" applyBorder="1" applyAlignment="1">
      <alignment horizontal="center" vertical="center"/>
    </xf>
    <xf numFmtId="164" fontId="2" fillId="8" borderId="41" xfId="0" applyNumberFormat="1" applyFont="1" applyFill="1" applyBorder="1" applyAlignment="1">
      <alignment horizontal="center" vertical="center"/>
    </xf>
    <xf numFmtId="164" fontId="2" fillId="8" borderId="31" xfId="0" applyNumberFormat="1" applyFont="1" applyFill="1" applyBorder="1" applyAlignment="1">
      <alignment horizontal="center" vertical="center"/>
    </xf>
    <xf numFmtId="164" fontId="3" fillId="10" borderId="31" xfId="0" applyNumberFormat="1" applyFont="1" applyFill="1" applyBorder="1" applyAlignment="1">
      <alignment horizontal="center" vertical="center"/>
    </xf>
    <xf numFmtId="164" fontId="3" fillId="10" borderId="42" xfId="0" applyNumberFormat="1" applyFont="1" applyFill="1" applyBorder="1" applyAlignment="1">
      <alignment horizontal="center" vertical="center"/>
    </xf>
    <xf numFmtId="164" fontId="3" fillId="10" borderId="41" xfId="0" applyNumberFormat="1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1" fillId="0" borderId="14" xfId="0" applyFont="1" applyBorder="1" applyAlignment="1"/>
    <xf numFmtId="0" fontId="1" fillId="0" borderId="43" xfId="0" applyFont="1" applyBorder="1" applyAlignment="1"/>
    <xf numFmtId="164" fontId="3" fillId="10" borderId="44" xfId="0" applyNumberFormat="1" applyFont="1" applyFill="1" applyBorder="1" applyAlignment="1">
      <alignment horizontal="center" vertical="center"/>
    </xf>
    <xf numFmtId="164" fontId="3" fillId="10" borderId="45" xfId="0" applyNumberFormat="1" applyFont="1" applyFill="1" applyBorder="1" applyAlignment="1">
      <alignment horizontal="center" vertical="center"/>
    </xf>
    <xf numFmtId="0" fontId="1" fillId="0" borderId="46" xfId="0" applyFont="1" applyBorder="1" applyAlignment="1"/>
    <xf numFmtId="164" fontId="2" fillId="8" borderId="36" xfId="0" applyNumberFormat="1" applyFont="1" applyFill="1" applyBorder="1" applyAlignment="1">
      <alignment horizontal="center" vertical="center"/>
    </xf>
    <xf numFmtId="164" fontId="3" fillId="10" borderId="36" xfId="0" applyNumberFormat="1" applyFont="1" applyFill="1" applyBorder="1" applyAlignment="1">
      <alignment horizontal="center" vertical="center"/>
    </xf>
    <xf numFmtId="164" fontId="3" fillId="10" borderId="47" xfId="0" applyNumberFormat="1" applyFont="1" applyFill="1" applyBorder="1" applyAlignment="1">
      <alignment horizontal="center" vertical="center"/>
    </xf>
    <xf numFmtId="164" fontId="3" fillId="10" borderId="48" xfId="0" applyNumberFormat="1" applyFont="1" applyFill="1" applyBorder="1" applyAlignment="1">
      <alignment horizontal="center" vertical="center"/>
    </xf>
    <xf numFmtId="164" fontId="3" fillId="10" borderId="39" xfId="0" applyNumberFormat="1" applyFont="1" applyFill="1" applyBorder="1" applyAlignment="1">
      <alignment horizontal="center" vertical="center"/>
    </xf>
    <xf numFmtId="0" fontId="3" fillId="10" borderId="44" xfId="0" applyFont="1" applyFill="1" applyBorder="1" applyAlignment="1">
      <alignment horizontal="center" vertical="center"/>
    </xf>
    <xf numFmtId="0" fontId="3" fillId="10" borderId="45" xfId="0" applyFont="1" applyFill="1" applyBorder="1" applyAlignment="1">
      <alignment horizontal="center" vertical="center"/>
    </xf>
    <xf numFmtId="0" fontId="1" fillId="0" borderId="49" xfId="0" applyFont="1" applyBorder="1" applyAlignment="1"/>
    <xf numFmtId="0" fontId="2" fillId="8" borderId="37" xfId="0" applyFont="1" applyFill="1" applyBorder="1" applyAlignment="1">
      <alignment horizontal="center" vertical="center"/>
    </xf>
    <xf numFmtId="0" fontId="3" fillId="10" borderId="37" xfId="0" applyFont="1" applyFill="1" applyBorder="1" applyAlignment="1">
      <alignment horizontal="center" vertical="center"/>
    </xf>
    <xf numFmtId="0" fontId="3" fillId="10" borderId="38" xfId="0" applyFont="1" applyFill="1" applyBorder="1" applyAlignment="1">
      <alignment horizontal="center" vertical="center"/>
    </xf>
    <xf numFmtId="0" fontId="3" fillId="10" borderId="50" xfId="0" applyFont="1" applyFill="1" applyBorder="1" applyAlignment="1">
      <alignment horizontal="center" vertical="center"/>
    </xf>
    <xf numFmtId="0" fontId="3" fillId="10" borderId="40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/>
    </xf>
    <xf numFmtId="164" fontId="3" fillId="10" borderId="50" xfId="0" applyNumberFormat="1" applyFont="1" applyFill="1" applyBorder="1" applyAlignment="1">
      <alignment horizontal="center" vertical="center"/>
    </xf>
    <xf numFmtId="164" fontId="3" fillId="10" borderId="40" xfId="0" applyNumberFormat="1" applyFont="1" applyFill="1" applyBorder="1" applyAlignment="1">
      <alignment horizontal="center" vertical="center"/>
    </xf>
    <xf numFmtId="0" fontId="3" fillId="0" borderId="25" xfId="0" applyFont="1" applyFill="1" applyBorder="1" applyAlignment="1"/>
    <xf numFmtId="0" fontId="1" fillId="0" borderId="25" xfId="0" applyFont="1" applyFill="1" applyBorder="1" applyAlignment="1"/>
    <xf numFmtId="0" fontId="1" fillId="0" borderId="14" xfId="0" applyFont="1" applyFill="1" applyBorder="1" applyAlignment="1"/>
    <xf numFmtId="0" fontId="2" fillId="8" borderId="31" xfId="0" applyFont="1" applyFill="1" applyBorder="1" applyAlignment="1">
      <alignment horizontal="center" vertical="center"/>
    </xf>
    <xf numFmtId="0" fontId="3" fillId="10" borderId="31" xfId="0" applyFont="1" applyFill="1" applyBorder="1" applyAlignment="1">
      <alignment horizontal="center" vertical="center"/>
    </xf>
    <xf numFmtId="0" fontId="3" fillId="10" borderId="42" xfId="0" applyFont="1" applyFill="1" applyBorder="1" applyAlignment="1">
      <alignment horizontal="center" vertical="center"/>
    </xf>
    <xf numFmtId="0" fontId="3" fillId="10" borderId="53" xfId="0" applyFont="1" applyFill="1" applyBorder="1" applyAlignment="1">
      <alignment horizontal="center" vertical="center"/>
    </xf>
    <xf numFmtId="0" fontId="3" fillId="10" borderId="54" xfId="0" applyFont="1" applyFill="1" applyBorder="1" applyAlignment="1">
      <alignment horizontal="center" vertical="center"/>
    </xf>
    <xf numFmtId="0" fontId="1" fillId="7" borderId="32" xfId="0" applyFont="1" applyFill="1" applyBorder="1" applyAlignment="1">
      <alignment horizontal="center" vertical="center"/>
    </xf>
    <xf numFmtId="0" fontId="3" fillId="10" borderId="36" xfId="0" applyFont="1" applyFill="1" applyBorder="1" applyAlignment="1">
      <alignment horizontal="center" vertical="center"/>
    </xf>
    <xf numFmtId="0" fontId="3" fillId="10" borderId="55" xfId="0" applyFont="1" applyFill="1" applyBorder="1" applyAlignment="1">
      <alignment horizontal="center" vertical="center"/>
    </xf>
    <xf numFmtId="0" fontId="3" fillId="10" borderId="47" xfId="0" applyFont="1" applyFill="1" applyBorder="1" applyAlignment="1">
      <alignment horizontal="center" vertical="center"/>
    </xf>
    <xf numFmtId="164" fontId="2" fillId="8" borderId="56" xfId="0" applyNumberFormat="1" applyFont="1" applyFill="1" applyBorder="1" applyAlignment="1">
      <alignment horizontal="center" vertical="center"/>
    </xf>
    <xf numFmtId="0" fontId="1" fillId="7" borderId="36" xfId="0" applyFont="1" applyFill="1" applyBorder="1" applyAlignment="1">
      <alignment horizontal="center" vertical="center"/>
    </xf>
    <xf numFmtId="0" fontId="3" fillId="10" borderId="57" xfId="0" applyFont="1" applyFill="1" applyBorder="1" applyAlignment="1">
      <alignment horizontal="center" vertical="center"/>
    </xf>
    <xf numFmtId="0" fontId="2" fillId="8" borderId="35" xfId="0" applyFont="1" applyFill="1" applyBorder="1" applyAlignment="1">
      <alignment horizontal="center" vertical="center"/>
    </xf>
    <xf numFmtId="0" fontId="1" fillId="7" borderId="37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vertical="center"/>
    </xf>
    <xf numFmtId="0" fontId="3" fillId="0" borderId="16" xfId="0" applyFont="1" applyFill="1" applyBorder="1" applyAlignment="1">
      <alignment vertical="center"/>
    </xf>
    <xf numFmtId="0" fontId="3" fillId="0" borderId="19" xfId="0" applyFont="1" applyFill="1" applyBorder="1" applyAlignment="1">
      <alignment vertical="center"/>
    </xf>
    <xf numFmtId="0" fontId="3" fillId="10" borderId="58" xfId="0" applyFont="1" applyFill="1" applyBorder="1" applyAlignment="1">
      <alignment horizontal="center" vertical="center"/>
    </xf>
    <xf numFmtId="0" fontId="2" fillId="8" borderId="41" xfId="0" applyFont="1" applyFill="1" applyBorder="1" applyAlignment="1">
      <alignment horizontal="center" vertical="center"/>
    </xf>
    <xf numFmtId="0" fontId="1" fillId="7" borderId="31" xfId="0" applyFont="1" applyFill="1" applyBorder="1" applyAlignment="1">
      <alignment horizontal="center" vertical="center"/>
    </xf>
    <xf numFmtId="0" fontId="1" fillId="0" borderId="6" xfId="0" applyFont="1" applyBorder="1" applyAlignment="1"/>
    <xf numFmtId="0" fontId="3" fillId="10" borderId="2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0" borderId="5" xfId="0" applyFont="1" applyBorder="1" applyAlignment="1"/>
    <xf numFmtId="0" fontId="3" fillId="10" borderId="4" xfId="0" applyFont="1" applyFill="1" applyBorder="1" applyAlignment="1">
      <alignment horizontal="center" vertical="center"/>
    </xf>
    <xf numFmtId="0" fontId="1" fillId="7" borderId="26" xfId="0" applyFont="1" applyFill="1" applyBorder="1" applyAlignment="1">
      <alignment horizontal="center" vertical="center"/>
    </xf>
    <xf numFmtId="0" fontId="1" fillId="7" borderId="45" xfId="0" applyFont="1" applyFill="1" applyBorder="1" applyAlignment="1">
      <alignment horizontal="center" vertical="center"/>
    </xf>
    <xf numFmtId="0" fontId="1" fillId="7" borderId="40" xfId="0" applyFont="1" applyFill="1" applyBorder="1" applyAlignment="1">
      <alignment horizontal="center" vertical="center"/>
    </xf>
    <xf numFmtId="0" fontId="1" fillId="0" borderId="59" xfId="0" applyFont="1" applyBorder="1" applyAlignment="1"/>
    <xf numFmtId="0" fontId="3" fillId="10" borderId="35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/>
    </xf>
    <xf numFmtId="0" fontId="2" fillId="8" borderId="36" xfId="0" applyFont="1" applyFill="1" applyBorder="1" applyAlignment="1">
      <alignment horizontal="center" vertical="center"/>
    </xf>
    <xf numFmtId="0" fontId="3" fillId="10" borderId="39" xfId="0" applyFont="1" applyFill="1" applyBorder="1" applyAlignment="1">
      <alignment horizontal="center" vertical="center"/>
    </xf>
    <xf numFmtId="0" fontId="1" fillId="0" borderId="64" xfId="0" applyFont="1" applyBorder="1" applyAlignment="1"/>
    <xf numFmtId="0" fontId="3" fillId="10" borderId="65" xfId="0" applyFont="1" applyFill="1" applyBorder="1" applyAlignment="1">
      <alignment horizontal="center" vertical="center"/>
    </xf>
    <xf numFmtId="0" fontId="3" fillId="10" borderId="51" xfId="0" applyFont="1" applyFill="1" applyBorder="1" applyAlignment="1">
      <alignment horizontal="center" vertical="center"/>
    </xf>
    <xf numFmtId="0" fontId="3" fillId="10" borderId="52" xfId="0" applyFont="1" applyFill="1" applyBorder="1" applyAlignment="1">
      <alignment horizontal="center" vertical="center"/>
    </xf>
    <xf numFmtId="0" fontId="3" fillId="10" borderId="66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3" fillId="10" borderId="34" xfId="0" applyFont="1" applyFill="1" applyBorder="1" applyAlignment="1">
      <alignment horizontal="center" vertical="center"/>
    </xf>
    <xf numFmtId="0" fontId="2" fillId="8" borderId="68" xfId="0" applyFont="1" applyFill="1" applyBorder="1" applyAlignment="1">
      <alignment horizontal="center" vertical="center"/>
    </xf>
    <xf numFmtId="0" fontId="0" fillId="0" borderId="0" xfId="0" applyAlignment="1"/>
    <xf numFmtId="0" fontId="3" fillId="10" borderId="63" xfId="0" applyFont="1" applyFill="1" applyBorder="1" applyAlignment="1">
      <alignment horizontal="center" vertical="center"/>
    </xf>
    <xf numFmtId="0" fontId="1" fillId="7" borderId="39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3" xfId="0" applyBorder="1" applyAlignment="1"/>
    <xf numFmtId="0" fontId="0" fillId="0" borderId="0" xfId="0" applyAlignment="1"/>
    <xf numFmtId="0" fontId="2" fillId="8" borderId="12" xfId="0" applyFont="1" applyFill="1" applyBorder="1" applyAlignment="1">
      <alignment horizontal="center" vertical="center"/>
    </xf>
    <xf numFmtId="0" fontId="3" fillId="10" borderId="62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164" fontId="0" fillId="0" borderId="0" xfId="0" applyNumberFormat="1" applyFill="1" applyAlignment="1"/>
    <xf numFmtId="2" fontId="1" fillId="0" borderId="13" xfId="0" applyNumberFormat="1" applyFont="1" applyBorder="1" applyAlignment="1">
      <alignment horizontal="center" vertical="center"/>
    </xf>
    <xf numFmtId="2" fontId="12" fillId="0" borderId="13" xfId="0" applyNumberFormat="1" applyFont="1" applyFill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center"/>
    </xf>
    <xf numFmtId="0" fontId="3" fillId="9" borderId="0" xfId="0" applyFont="1" applyFill="1" applyBorder="1" applyAlignment="1"/>
    <xf numFmtId="0" fontId="9" fillId="0" borderId="0" xfId="0" applyFont="1" applyAlignment="1"/>
    <xf numFmtId="0" fontId="2" fillId="8" borderId="12" xfId="0" applyFont="1" applyFill="1" applyBorder="1" applyAlignment="1">
      <alignment horizontal="center" vertical="center"/>
    </xf>
    <xf numFmtId="2" fontId="2" fillId="0" borderId="0" xfId="0" applyNumberFormat="1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vertical="center"/>
    </xf>
    <xf numFmtId="0" fontId="2" fillId="3" borderId="7" xfId="0" applyFont="1" applyFill="1" applyBorder="1" applyAlignment="1"/>
    <xf numFmtId="164" fontId="1" fillId="0" borderId="13" xfId="0" applyNumberFormat="1" applyFont="1" applyFill="1" applyBorder="1" applyAlignment="1">
      <alignment horizontal="center" vertical="center"/>
    </xf>
    <xf numFmtId="164" fontId="8" fillId="0" borderId="19" xfId="0" applyNumberFormat="1" applyFont="1" applyBorder="1" applyAlignment="1">
      <alignment horizontal="left"/>
    </xf>
    <xf numFmtId="0" fontId="1" fillId="3" borderId="0" xfId="0" applyFont="1" applyFill="1" applyBorder="1" applyAlignment="1"/>
    <xf numFmtId="164" fontId="8" fillId="0" borderId="0" xfId="0" applyNumberFormat="1" applyFont="1" applyBorder="1" applyAlignment="1">
      <alignment horizontal="left"/>
    </xf>
    <xf numFmtId="164" fontId="8" fillId="0" borderId="21" xfId="0" applyNumberFormat="1" applyFont="1" applyBorder="1" applyAlignment="1">
      <alignment horizontal="left"/>
    </xf>
    <xf numFmtId="164" fontId="8" fillId="0" borderId="23" xfId="0" applyNumberFormat="1" applyFont="1" applyBorder="1" applyAlignment="1">
      <alignment horizontal="left"/>
    </xf>
    <xf numFmtId="164" fontId="2" fillId="8" borderId="2" xfId="0" applyNumberFormat="1" applyFont="1" applyFill="1" applyBorder="1" applyAlignment="1">
      <alignment horizontal="center" vertical="center"/>
    </xf>
    <xf numFmtId="164" fontId="2" fillId="8" borderId="4" xfId="0" applyNumberFormat="1" applyFont="1" applyFill="1" applyBorder="1" applyAlignment="1">
      <alignment horizontal="center" vertical="center"/>
    </xf>
    <xf numFmtId="0" fontId="1" fillId="0" borderId="25" xfId="0" applyFont="1" applyBorder="1" applyAlignment="1"/>
    <xf numFmtId="0" fontId="3" fillId="0" borderId="24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7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1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8" fillId="0" borderId="19" xfId="0" applyFont="1" applyBorder="1" applyAlignment="1">
      <alignment horizontal="left"/>
    </xf>
    <xf numFmtId="0" fontId="0" fillId="0" borderId="0" xfId="0" applyAlignment="1"/>
    <xf numFmtId="0" fontId="0" fillId="0" borderId="21" xfId="0" applyBorder="1" applyAlignment="1"/>
    <xf numFmtId="0" fontId="0" fillId="0" borderId="23" xfId="0" applyBorder="1" applyAlignment="1"/>
    <xf numFmtId="0" fontId="8" fillId="0" borderId="0" xfId="0" applyFont="1" applyBorder="1" applyAlignment="1">
      <alignment horizontal="left"/>
    </xf>
    <xf numFmtId="164" fontId="2" fillId="0" borderId="19" xfId="0" applyNumberFormat="1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0" fontId="8" fillId="0" borderId="0" xfId="0" applyFont="1" applyBorder="1" applyAlignment="1"/>
    <xf numFmtId="0" fontId="2" fillId="2" borderId="9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2" fillId="11" borderId="19" xfId="0" applyFont="1" applyFill="1" applyBorder="1" applyAlignment="1">
      <alignment horizontal="center"/>
    </xf>
    <xf numFmtId="0" fontId="2" fillId="9" borderId="12" xfId="0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2" fillId="8" borderId="12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0" fontId="0" fillId="0" borderId="19" xfId="0" applyBorder="1" applyAlignment="1"/>
    <xf numFmtId="0" fontId="9" fillId="0" borderId="0" xfId="0" applyFont="1" applyAlignment="1"/>
    <xf numFmtId="0" fontId="2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3" fillId="9" borderId="12" xfId="0" applyFont="1" applyFill="1" applyBorder="1" applyAlignment="1"/>
    <xf numFmtId="0" fontId="0" fillId="0" borderId="13" xfId="0" applyBorder="1" applyAlignment="1"/>
    <xf numFmtId="0" fontId="3" fillId="9" borderId="0" xfId="0" applyFont="1" applyFill="1" applyBorder="1" applyAlignment="1"/>
    <xf numFmtId="0" fontId="3" fillId="9" borderId="14" xfId="0" applyFont="1" applyFill="1" applyBorder="1" applyAlignment="1"/>
    <xf numFmtId="0" fontId="0" fillId="0" borderId="13" xfId="0" applyFont="1" applyBorder="1" applyAlignment="1">
      <alignment horizontal="center" vertical="center"/>
    </xf>
    <xf numFmtId="0" fontId="2" fillId="8" borderId="13" xfId="0" applyFont="1" applyFill="1" applyBorder="1" applyAlignment="1">
      <alignment vertical="center"/>
    </xf>
    <xf numFmtId="0" fontId="0" fillId="0" borderId="13" xfId="0" applyBorder="1" applyAlignment="1">
      <alignment vertical="center"/>
    </xf>
    <xf numFmtId="0" fontId="2" fillId="9" borderId="19" xfId="0" applyFont="1" applyFill="1" applyBorder="1" applyAlignment="1">
      <alignment vertical="center"/>
    </xf>
    <xf numFmtId="0" fontId="0" fillId="0" borderId="21" xfId="0" applyBorder="1" applyAlignment="1">
      <alignment vertical="center"/>
    </xf>
    <xf numFmtId="0" fontId="2" fillId="11" borderId="0" xfId="0" applyFont="1" applyFill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0" xfId="0" applyAlignment="1">
      <alignment vertical="center"/>
    </xf>
    <xf numFmtId="164" fontId="13" fillId="8" borderId="31" xfId="0" applyNumberFormat="1" applyFont="1" applyFill="1" applyBorder="1" applyAlignment="1">
      <alignment horizontal="center" vertical="center"/>
    </xf>
    <xf numFmtId="164" fontId="14" fillId="8" borderId="69" xfId="0" applyNumberFormat="1" applyFont="1" applyFill="1" applyBorder="1" applyAlignment="1">
      <alignment horizontal="center" vertical="center"/>
    </xf>
    <xf numFmtId="164" fontId="14" fillId="8" borderId="70" xfId="0" applyNumberFormat="1" applyFont="1" applyFill="1" applyBorder="1" applyAlignment="1">
      <alignment horizontal="center" vertical="center"/>
    </xf>
    <xf numFmtId="164" fontId="14" fillId="8" borderId="32" xfId="0" applyNumberFormat="1" applyFont="1" applyFill="1" applyBorder="1" applyAlignment="1">
      <alignment horizontal="center" vertical="center"/>
    </xf>
    <xf numFmtId="164" fontId="14" fillId="8" borderId="37" xfId="0" applyNumberFormat="1" applyFont="1" applyFill="1" applyBorder="1" applyAlignment="1">
      <alignment horizontal="center" vertical="center"/>
    </xf>
    <xf numFmtId="164" fontId="14" fillId="2" borderId="31" xfId="0" applyNumberFormat="1" applyFont="1" applyFill="1" applyBorder="1" applyAlignment="1">
      <alignment horizontal="center"/>
    </xf>
    <xf numFmtId="164" fontId="14" fillId="2" borderId="36" xfId="0" applyNumberFormat="1" applyFont="1" applyFill="1" applyBorder="1" applyAlignment="1">
      <alignment horizontal="center"/>
    </xf>
    <xf numFmtId="164" fontId="14" fillId="2" borderId="41" xfId="0" applyNumberFormat="1" applyFont="1" applyFill="1" applyBorder="1" applyAlignment="1">
      <alignment horizontal="center"/>
    </xf>
    <xf numFmtId="164" fontId="14" fillId="2" borderId="56" xfId="0" applyNumberFormat="1" applyFont="1" applyFill="1" applyBorder="1" applyAlignment="1">
      <alignment horizontal="center"/>
    </xf>
    <xf numFmtId="164" fontId="14" fillId="2" borderId="14" xfId="0" applyNumberFormat="1" applyFont="1" applyFill="1" applyBorder="1" applyAlignment="1">
      <alignment horizontal="center"/>
    </xf>
    <xf numFmtId="164" fontId="14" fillId="6" borderId="31" xfId="0" applyNumberFormat="1" applyFont="1" applyFill="1" applyBorder="1" applyAlignment="1">
      <alignment horizontal="center"/>
    </xf>
    <xf numFmtId="164" fontId="14" fillId="6" borderId="36" xfId="0" applyNumberFormat="1" applyFont="1" applyFill="1" applyBorder="1" applyAlignment="1">
      <alignment horizontal="center"/>
    </xf>
    <xf numFmtId="164" fontId="14" fillId="4" borderId="31" xfId="0" applyNumberFormat="1" applyFont="1" applyFill="1" applyBorder="1" applyAlignment="1">
      <alignment horizontal="center"/>
    </xf>
    <xf numFmtId="164" fontId="14" fillId="4" borderId="36" xfId="0" applyNumberFormat="1" applyFont="1" applyFill="1" applyBorder="1" applyAlignment="1">
      <alignment horizontal="center"/>
    </xf>
    <xf numFmtId="164" fontId="14" fillId="5" borderId="31" xfId="0" applyNumberFormat="1" applyFont="1" applyFill="1" applyBorder="1" applyAlignment="1">
      <alignment horizontal="center"/>
    </xf>
    <xf numFmtId="164" fontId="14" fillId="5" borderId="36" xfId="0" applyNumberFormat="1" applyFont="1" applyFill="1" applyBorder="1" applyAlignment="1">
      <alignment horizontal="center"/>
    </xf>
    <xf numFmtId="164" fontId="14" fillId="5" borderId="32" xfId="0" applyNumberFormat="1" applyFont="1" applyFill="1" applyBorder="1" applyAlignment="1">
      <alignment horizontal="center"/>
    </xf>
    <xf numFmtId="164" fontId="14" fillId="4" borderId="37" xfId="0" applyNumberFormat="1" applyFont="1" applyFill="1" applyBorder="1" applyAlignment="1">
      <alignment horizontal="center"/>
    </xf>
    <xf numFmtId="164" fontId="14" fillId="5" borderId="31" xfId="0" applyNumberFormat="1" applyFont="1" applyFill="1" applyBorder="1" applyAlignment="1">
      <alignment horizontal="center" vertical="center"/>
    </xf>
    <xf numFmtId="164" fontId="14" fillId="5" borderId="37" xfId="0" applyNumberFormat="1" applyFont="1" applyFill="1" applyBorder="1" applyAlignment="1">
      <alignment horizontal="center" vertical="center"/>
    </xf>
    <xf numFmtId="0" fontId="14" fillId="2" borderId="31" xfId="0" applyFont="1" applyFill="1" applyBorder="1" applyAlignment="1">
      <alignment horizontal="center"/>
    </xf>
    <xf numFmtId="0" fontId="14" fillId="14" borderId="32" xfId="0" applyFont="1" applyFill="1" applyBorder="1" applyAlignment="1">
      <alignment horizontal="center"/>
    </xf>
    <xf numFmtId="0" fontId="14" fillId="4" borderId="31" xfId="0" applyFont="1" applyFill="1" applyBorder="1" applyAlignment="1">
      <alignment horizontal="center"/>
    </xf>
    <xf numFmtId="0" fontId="14" fillId="2" borderId="37" xfId="0" applyFont="1" applyFill="1" applyBorder="1" applyAlignment="1">
      <alignment horizontal="center"/>
    </xf>
    <xf numFmtId="0" fontId="14" fillId="14" borderId="36" xfId="0" applyFont="1" applyFill="1" applyBorder="1" applyAlignment="1">
      <alignment horizontal="center"/>
    </xf>
    <xf numFmtId="0" fontId="14" fillId="4" borderId="37" xfId="0" applyFont="1" applyFill="1" applyBorder="1" applyAlignment="1">
      <alignment horizontal="center"/>
    </xf>
    <xf numFmtId="0" fontId="14" fillId="5" borderId="31" xfId="0" applyFont="1" applyFill="1" applyBorder="1" applyAlignment="1">
      <alignment horizontal="center"/>
    </xf>
    <xf numFmtId="0" fontId="14" fillId="6" borderId="31" xfId="0" applyFont="1" applyFill="1" applyBorder="1" applyAlignment="1">
      <alignment horizontal="center"/>
    </xf>
    <xf numFmtId="0" fontId="14" fillId="14" borderId="31" xfId="0" applyFont="1" applyFill="1" applyBorder="1" applyAlignment="1">
      <alignment horizontal="center"/>
    </xf>
    <xf numFmtId="164" fontId="14" fillId="5" borderId="37" xfId="0" applyNumberFormat="1" applyFont="1" applyFill="1" applyBorder="1" applyAlignment="1">
      <alignment horizontal="center"/>
    </xf>
    <xf numFmtId="164" fontId="14" fillId="6" borderId="37" xfId="0" applyNumberFormat="1" applyFont="1" applyFill="1" applyBorder="1" applyAlignment="1">
      <alignment horizontal="center"/>
    </xf>
    <xf numFmtId="164" fontId="14" fillId="2" borderId="37" xfId="0" applyNumberFormat="1" applyFont="1" applyFill="1" applyBorder="1" applyAlignment="1">
      <alignment horizontal="center"/>
    </xf>
    <xf numFmtId="164" fontId="14" fillId="14" borderId="37" xfId="0" applyNumberFormat="1" applyFont="1" applyFill="1" applyBorder="1" applyAlignment="1">
      <alignment horizontal="center"/>
    </xf>
    <xf numFmtId="164" fontId="14" fillId="6" borderId="71" xfId="0" applyNumberFormat="1" applyFont="1" applyFill="1" applyBorder="1" applyAlignment="1">
      <alignment horizontal="center"/>
    </xf>
    <xf numFmtId="164" fontId="14" fillId="6" borderId="72" xfId="0" applyNumberFormat="1" applyFont="1" applyFill="1" applyBorder="1" applyAlignment="1">
      <alignment horizontal="center"/>
    </xf>
    <xf numFmtId="0" fontId="14" fillId="4" borderId="75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41" xfId="0" applyFont="1" applyFill="1" applyBorder="1" applyAlignment="1">
      <alignment horizontal="center"/>
    </xf>
    <xf numFmtId="164" fontId="14" fillId="4" borderId="67" xfId="0" applyNumberFormat="1" applyFont="1" applyFill="1" applyBorder="1" applyAlignment="1">
      <alignment horizontal="center"/>
    </xf>
    <xf numFmtId="164" fontId="14" fillId="4" borderId="4" xfId="0" applyNumberFormat="1" applyFont="1" applyFill="1" applyBorder="1" applyAlignment="1">
      <alignment horizontal="center"/>
    </xf>
    <xf numFmtId="164" fontId="14" fillId="4" borderId="35" xfId="0" applyNumberFormat="1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4" borderId="13" xfId="0" applyFont="1" applyFill="1" applyBorder="1" applyAlignment="1">
      <alignment horizontal="center"/>
    </xf>
    <xf numFmtId="0" fontId="14" fillId="4" borderId="73" xfId="0" applyFont="1" applyFill="1" applyBorder="1" applyAlignment="1">
      <alignment horizontal="center"/>
    </xf>
    <xf numFmtId="0" fontId="14" fillId="4" borderId="74" xfId="0" applyFont="1" applyFill="1" applyBorder="1" applyAlignment="1">
      <alignment horizontal="center"/>
    </xf>
    <xf numFmtId="0" fontId="14" fillId="4" borderId="76" xfId="0" applyFont="1" applyFill="1" applyBorder="1" applyAlignment="1">
      <alignment horizontal="center"/>
    </xf>
    <xf numFmtId="0" fontId="14" fillId="14" borderId="62" xfId="0" applyFont="1" applyFill="1" applyBorder="1" applyAlignment="1">
      <alignment horizontal="center"/>
    </xf>
    <xf numFmtId="0" fontId="14" fillId="14" borderId="14" xfId="0" applyFont="1" applyFill="1" applyBorder="1" applyAlignment="1">
      <alignment horizontal="center"/>
    </xf>
    <xf numFmtId="0" fontId="14" fillId="2" borderId="14" xfId="0" applyFont="1" applyFill="1" applyBorder="1" applyAlignment="1">
      <alignment horizontal="center"/>
    </xf>
    <xf numFmtId="0" fontId="14" fillId="5" borderId="32" xfId="0" applyFont="1" applyFill="1" applyBorder="1" applyAlignment="1">
      <alignment horizontal="center"/>
    </xf>
    <xf numFmtId="164" fontId="14" fillId="5" borderId="77" xfId="0" applyNumberFormat="1" applyFont="1" applyFill="1" applyBorder="1" applyAlignment="1">
      <alignment horizontal="center"/>
    </xf>
    <xf numFmtId="164" fontId="14" fillId="5" borderId="35" xfId="0" applyNumberFormat="1" applyFont="1" applyFill="1" applyBorder="1" applyAlignment="1">
      <alignment horizontal="center"/>
    </xf>
    <xf numFmtId="0" fontId="14" fillId="6" borderId="37" xfId="0" applyFont="1" applyFill="1" applyBorder="1" applyAlignment="1">
      <alignment horizontal="center"/>
    </xf>
    <xf numFmtId="0" fontId="14" fillId="6" borderId="32" xfId="0" applyFont="1" applyFill="1" applyBorder="1" applyAlignment="1">
      <alignment horizontal="center" vertical="center"/>
    </xf>
    <xf numFmtId="164" fontId="14" fillId="6" borderId="37" xfId="0" applyNumberFormat="1" applyFont="1" applyFill="1" applyBorder="1" applyAlignment="1">
      <alignment horizontal="center" vertical="center"/>
    </xf>
    <xf numFmtId="164" fontId="14" fillId="14" borderId="31" xfId="0" applyNumberFormat="1" applyFont="1" applyFill="1" applyBorder="1" applyAlignment="1">
      <alignment horizontal="center"/>
    </xf>
    <xf numFmtId="164" fontId="14" fillId="14" borderId="36" xfId="0" applyNumberFormat="1" applyFont="1" applyFill="1" applyBorder="1" applyAlignment="1">
      <alignment horizontal="center"/>
    </xf>
    <xf numFmtId="164" fontId="14" fillId="2" borderId="32" xfId="0" applyNumberFormat="1" applyFont="1" applyFill="1" applyBorder="1" applyAlignment="1">
      <alignment horizontal="center"/>
    </xf>
    <xf numFmtId="0" fontId="14" fillId="4" borderId="36" xfId="0" applyFont="1" applyFill="1" applyBorder="1" applyAlignment="1">
      <alignment horizontal="center"/>
    </xf>
    <xf numFmtId="0" fontId="14" fillId="2" borderId="32" xfId="0" applyFont="1" applyFill="1" applyBorder="1" applyAlignment="1">
      <alignment horizontal="center"/>
    </xf>
    <xf numFmtId="0" fontId="14" fillId="2" borderId="36" xfId="0" applyFont="1" applyFill="1" applyBorder="1" applyAlignment="1">
      <alignment horizontal="center"/>
    </xf>
    <xf numFmtId="0" fontId="14" fillId="5" borderId="37" xfId="0" applyFont="1" applyFill="1" applyBorder="1" applyAlignment="1">
      <alignment horizontal="center"/>
    </xf>
    <xf numFmtId="0" fontId="14" fillId="14" borderId="37" xfId="0" applyFont="1" applyFill="1" applyBorder="1" applyAlignment="1">
      <alignment horizontal="center"/>
    </xf>
    <xf numFmtId="0" fontId="14" fillId="12" borderId="2" xfId="0" applyFont="1" applyFill="1" applyBorder="1" applyAlignment="1">
      <alignment horizontal="center"/>
    </xf>
    <xf numFmtId="0" fontId="14" fillId="12" borderId="4" xfId="0" applyFont="1" applyFill="1" applyBorder="1" applyAlignment="1">
      <alignment horizontal="center"/>
    </xf>
    <xf numFmtId="0" fontId="14" fillId="9" borderId="31" xfId="0" applyFont="1" applyFill="1" applyBorder="1" applyAlignment="1">
      <alignment horizontal="center"/>
    </xf>
    <xf numFmtId="0" fontId="14" fillId="9" borderId="37" xfId="0" applyFont="1" applyFill="1" applyBorder="1" applyAlignment="1">
      <alignment horizontal="center"/>
    </xf>
    <xf numFmtId="0" fontId="14" fillId="11" borderId="31" xfId="0" applyFont="1" applyFill="1" applyBorder="1" applyAlignment="1">
      <alignment horizontal="center"/>
    </xf>
    <xf numFmtId="0" fontId="14" fillId="11" borderId="37" xfId="0" applyFont="1" applyFill="1" applyBorder="1" applyAlignment="1">
      <alignment horizontal="center"/>
    </xf>
    <xf numFmtId="0" fontId="14" fillId="13" borderId="31" xfId="0" applyFont="1" applyFill="1" applyBorder="1" applyAlignment="1">
      <alignment horizontal="center"/>
    </xf>
    <xf numFmtId="0" fontId="14" fillId="13" borderId="37" xfId="0" applyFont="1" applyFill="1" applyBorder="1" applyAlignment="1">
      <alignment horizontal="center"/>
    </xf>
    <xf numFmtId="0" fontId="14" fillId="9" borderId="36" xfId="0" applyFont="1" applyFill="1" applyBorder="1" applyAlignment="1">
      <alignment horizontal="center"/>
    </xf>
    <xf numFmtId="0" fontId="14" fillId="2" borderId="34" xfId="0" applyFont="1" applyFill="1" applyBorder="1" applyAlignment="1">
      <alignment horizontal="center"/>
    </xf>
    <xf numFmtId="0" fontId="14" fillId="2" borderId="39" xfId="0" applyFont="1" applyFill="1" applyBorder="1" applyAlignment="1">
      <alignment horizontal="center"/>
    </xf>
    <xf numFmtId="0" fontId="14" fillId="2" borderId="40" xfId="0" applyFont="1" applyFill="1" applyBorder="1" applyAlignment="1">
      <alignment horizontal="center"/>
    </xf>
    <xf numFmtId="0" fontId="14" fillId="6" borderId="34" xfId="0" applyFont="1" applyFill="1" applyBorder="1" applyAlignment="1">
      <alignment horizontal="center"/>
    </xf>
    <xf numFmtId="0" fontId="14" fillId="6" borderId="40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center"/>
    </xf>
    <xf numFmtId="0" fontId="14" fillId="6" borderId="36" xfId="0" applyFont="1" applyFill="1" applyBorder="1" applyAlignment="1">
      <alignment horizontal="center"/>
    </xf>
    <xf numFmtId="0" fontId="14" fillId="6" borderId="32" xfId="0" applyFont="1" applyFill="1" applyBorder="1" applyAlignment="1">
      <alignment horizontal="center"/>
    </xf>
    <xf numFmtId="0" fontId="14" fillId="6" borderId="4" xfId="0" applyFont="1" applyFill="1" applyBorder="1" applyAlignment="1">
      <alignment horizontal="center"/>
    </xf>
    <xf numFmtId="164" fontId="2" fillId="0" borderId="13" xfId="0" applyNumberFormat="1" applyFont="1" applyBorder="1" applyAlignment="1">
      <alignment horizontal="center" vertical="center"/>
    </xf>
    <xf numFmtId="0" fontId="14" fillId="2" borderId="41" xfId="0" applyFont="1" applyFill="1" applyBorder="1" applyAlignment="1">
      <alignment horizontal="center"/>
    </xf>
    <xf numFmtId="0" fontId="14" fillId="2" borderId="60" xfId="0" applyFont="1" applyFill="1" applyBorder="1" applyAlignment="1">
      <alignment horizontal="center"/>
    </xf>
    <xf numFmtId="0" fontId="14" fillId="2" borderId="56" xfId="0" applyFont="1" applyFill="1" applyBorder="1" applyAlignment="1">
      <alignment horizontal="center"/>
    </xf>
    <xf numFmtId="0" fontId="14" fillId="2" borderId="35" xfId="0" applyFont="1" applyFill="1" applyBorder="1" applyAlignment="1">
      <alignment horizontal="center"/>
    </xf>
    <xf numFmtId="0" fontId="14" fillId="2" borderId="26" xfId="0" applyFont="1" applyFill="1" applyBorder="1" applyAlignment="1">
      <alignment horizontal="center"/>
    </xf>
    <xf numFmtId="0" fontId="14" fillId="2" borderId="61" xfId="0" applyFont="1" applyFill="1" applyBorder="1" applyAlignment="1">
      <alignment horizontal="center"/>
    </xf>
    <xf numFmtId="0" fontId="14" fillId="6" borderId="41" xfId="0" applyFont="1" applyFill="1" applyBorder="1" applyAlignment="1">
      <alignment horizontal="center"/>
    </xf>
    <xf numFmtId="0" fontId="14" fillId="6" borderId="60" xfId="0" applyFont="1" applyFill="1" applyBorder="1" applyAlignment="1">
      <alignment horizontal="center"/>
    </xf>
    <xf numFmtId="0" fontId="14" fillId="6" borderId="56" xfId="0" applyFont="1" applyFill="1" applyBorder="1" applyAlignment="1">
      <alignment horizontal="center"/>
    </xf>
    <xf numFmtId="0" fontId="14" fillId="6" borderId="61" xfId="0" applyFont="1" applyFill="1" applyBorder="1" applyAlignment="1">
      <alignment horizontal="center"/>
    </xf>
    <xf numFmtId="0" fontId="14" fillId="6" borderId="39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4" fillId="6" borderId="62" xfId="0" applyFont="1" applyFill="1" applyBorder="1" applyAlignment="1">
      <alignment horizontal="center"/>
    </xf>
    <xf numFmtId="0" fontId="14" fillId="6" borderId="52" xfId="0" applyFont="1" applyFill="1" applyBorder="1" applyAlignment="1">
      <alignment horizontal="center"/>
    </xf>
    <xf numFmtId="0" fontId="14" fillId="0" borderId="0" xfId="0" applyFont="1" applyFill="1" applyBorder="1" applyAlignment="1"/>
    <xf numFmtId="0" fontId="14" fillId="14" borderId="12" xfId="0" applyFont="1" applyFill="1" applyBorder="1" applyAlignment="1">
      <alignment horizontal="center"/>
    </xf>
    <xf numFmtId="0" fontId="14" fillId="14" borderId="13" xfId="0" applyFont="1" applyFill="1" applyBorder="1" applyAlignment="1">
      <alignment horizontal="center"/>
    </xf>
    <xf numFmtId="0" fontId="14" fillId="5" borderId="51" xfId="0" applyFont="1" applyFill="1" applyBorder="1" applyAlignment="1">
      <alignment horizontal="center"/>
    </xf>
    <xf numFmtId="0" fontId="14" fillId="5" borderId="52" xfId="0" applyFont="1" applyFill="1" applyBorder="1" applyAlignment="1">
      <alignment horizontal="center"/>
    </xf>
    <xf numFmtId="0" fontId="14" fillId="4" borderId="31" xfId="0" applyFont="1" applyFill="1" applyBorder="1" applyAlignment="1">
      <alignment horizontal="center" vertical="center"/>
    </xf>
    <xf numFmtId="0" fontId="14" fillId="4" borderId="37" xfId="0" applyFont="1" applyFill="1" applyBorder="1" applyAlignment="1">
      <alignment horizontal="center" vertical="center"/>
    </xf>
    <xf numFmtId="0" fontId="14" fillId="5" borderId="62" xfId="0" applyFont="1" applyFill="1" applyBorder="1" applyAlignment="1">
      <alignment horizontal="center"/>
    </xf>
    <xf numFmtId="0" fontId="14" fillId="6" borderId="10" xfId="0" applyFont="1" applyFill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5" borderId="10" xfId="0" applyFont="1" applyFill="1" applyBorder="1" applyAlignment="1">
      <alignment horizontal="center"/>
    </xf>
    <xf numFmtId="0" fontId="14" fillId="4" borderId="62" xfId="0" applyFont="1" applyFill="1" applyBorder="1" applyAlignment="1">
      <alignment horizontal="center"/>
    </xf>
    <xf numFmtId="0" fontId="14" fillId="4" borderId="52" xfId="0" applyFont="1" applyFill="1" applyBorder="1" applyAlignment="1">
      <alignment horizontal="center"/>
    </xf>
    <xf numFmtId="0" fontId="14" fillId="2" borderId="62" xfId="0" applyFont="1" applyFill="1" applyBorder="1" applyAlignment="1">
      <alignment horizontal="center"/>
    </xf>
    <xf numFmtId="0" fontId="14" fillId="2" borderId="52" xfId="0" applyFont="1" applyFill="1" applyBorder="1" applyAlignment="1">
      <alignment horizontal="center"/>
    </xf>
    <xf numFmtId="0" fontId="14" fillId="5" borderId="63" xfId="0" applyFont="1" applyFill="1" applyBorder="1" applyAlignment="1">
      <alignment horizontal="center"/>
    </xf>
    <xf numFmtId="0" fontId="14" fillId="2" borderId="63" xfId="0" applyFont="1" applyFill="1" applyBorder="1" applyAlignment="1">
      <alignment horizontal="center"/>
    </xf>
    <xf numFmtId="0" fontId="14" fillId="6" borderId="11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14" fillId="14" borderId="2" xfId="0" applyFont="1" applyFill="1" applyBorder="1" applyAlignment="1">
      <alignment horizontal="center"/>
    </xf>
    <xf numFmtId="0" fontId="14" fillId="2" borderId="67" xfId="0" applyFont="1" applyFill="1" applyBorder="1" applyAlignment="1">
      <alignment horizontal="center"/>
    </xf>
    <xf numFmtId="0" fontId="14" fillId="4" borderId="35" xfId="0" applyFont="1" applyFill="1" applyBorder="1" applyAlignment="1">
      <alignment horizontal="center"/>
    </xf>
    <xf numFmtId="0" fontId="14" fillId="6" borderId="14" xfId="0" applyFont="1" applyFill="1" applyBorder="1" applyAlignment="1">
      <alignment horizontal="center"/>
    </xf>
    <xf numFmtId="0" fontId="14" fillId="4" borderId="62" xfId="0" applyFont="1" applyFill="1" applyBorder="1" applyAlignment="1" applyProtection="1">
      <alignment horizontal="center"/>
    </xf>
    <xf numFmtId="0" fontId="14" fillId="4" borderId="51" xfId="0" applyFont="1" applyFill="1" applyBorder="1" applyAlignment="1">
      <alignment horizontal="center"/>
    </xf>
    <xf numFmtId="0" fontId="14" fillId="5" borderId="31" xfId="0" applyFont="1" applyFill="1" applyBorder="1" applyAlignment="1" applyProtection="1">
      <alignment horizontal="center"/>
    </xf>
    <xf numFmtId="0" fontId="14" fillId="14" borderId="32" xfId="0" applyFont="1" applyFill="1" applyBorder="1" applyAlignment="1" applyProtection="1">
      <alignment horizontal="center"/>
    </xf>
    <xf numFmtId="0" fontId="14" fillId="2" borderId="31" xfId="0" applyFont="1" applyFill="1" applyBorder="1" applyAlignment="1" applyProtection="1">
      <alignment horizontal="center"/>
    </xf>
    <xf numFmtId="0" fontId="14" fillId="2" borderId="34" xfId="0" applyFont="1" applyFill="1" applyBorder="1" applyAlignment="1" applyProtection="1">
      <alignment horizontal="center"/>
    </xf>
    <xf numFmtId="0" fontId="14" fillId="4" borderId="67" xfId="0" applyFont="1" applyFill="1" applyBorder="1" applyAlignment="1">
      <alignment horizontal="center"/>
    </xf>
    <xf numFmtId="0" fontId="14" fillId="14" borderId="4" xfId="0" applyFont="1" applyFill="1" applyBorder="1" applyAlignment="1" applyProtection="1">
      <alignment horizontal="center"/>
    </xf>
    <xf numFmtId="0" fontId="2" fillId="8" borderId="44" xfId="0" applyFont="1" applyFill="1" applyBorder="1" applyAlignment="1">
      <alignment horizontal="center" vertical="center"/>
    </xf>
    <xf numFmtId="0" fontId="2" fillId="8" borderId="50" xfId="0" applyFont="1" applyFill="1" applyBorder="1" applyAlignment="1">
      <alignment horizontal="center" vertical="center"/>
    </xf>
    <xf numFmtId="0" fontId="2" fillId="8" borderId="48" xfId="0" applyFont="1" applyFill="1" applyBorder="1" applyAlignment="1">
      <alignment horizontal="center" vertical="center"/>
    </xf>
    <xf numFmtId="0" fontId="2" fillId="8" borderId="53" xfId="0" applyFont="1" applyFill="1" applyBorder="1" applyAlignment="1">
      <alignment horizontal="center" vertical="center"/>
    </xf>
    <xf numFmtId="0" fontId="2" fillId="8" borderId="56" xfId="0" applyFont="1" applyFill="1" applyBorder="1" applyAlignment="1">
      <alignment horizontal="center" vertical="center"/>
    </xf>
    <xf numFmtId="0" fontId="14" fillId="5" borderId="78" xfId="0" applyFont="1" applyFill="1" applyBorder="1" applyAlignment="1">
      <alignment horizontal="center"/>
    </xf>
    <xf numFmtId="0" fontId="14" fillId="5" borderId="83" xfId="0" applyFont="1" applyFill="1" applyBorder="1" applyAlignment="1">
      <alignment horizontal="center"/>
    </xf>
    <xf numFmtId="0" fontId="14" fillId="5" borderId="79" xfId="0" applyFont="1" applyFill="1" applyBorder="1" applyAlignment="1">
      <alignment horizontal="center"/>
    </xf>
    <xf numFmtId="0" fontId="14" fillId="5" borderId="84" xfId="0" applyFont="1" applyFill="1" applyBorder="1" applyAlignment="1">
      <alignment horizontal="center"/>
    </xf>
    <xf numFmtId="0" fontId="14" fillId="4" borderId="78" xfId="0" applyFont="1" applyFill="1" applyBorder="1" applyAlignment="1">
      <alignment horizontal="center"/>
    </xf>
    <xf numFmtId="0" fontId="14" fillId="4" borderId="83" xfId="0" applyFont="1" applyFill="1" applyBorder="1" applyAlignment="1">
      <alignment horizontal="center"/>
    </xf>
    <xf numFmtId="0" fontId="14" fillId="4" borderId="68" xfId="0" applyFont="1" applyFill="1" applyBorder="1" applyAlignment="1">
      <alignment horizontal="center"/>
    </xf>
    <xf numFmtId="0" fontId="14" fillId="4" borderId="85" xfId="0" applyFont="1" applyFill="1" applyBorder="1" applyAlignment="1">
      <alignment horizontal="center"/>
    </xf>
    <xf numFmtId="0" fontId="14" fillId="2" borderId="78" xfId="0" applyFont="1" applyFill="1" applyBorder="1" applyAlignment="1">
      <alignment horizontal="center"/>
    </xf>
    <xf numFmtId="0" fontId="14" fillId="2" borderId="86" xfId="0" applyFont="1" applyFill="1" applyBorder="1" applyAlignment="1">
      <alignment horizontal="center"/>
    </xf>
    <xf numFmtId="0" fontId="14" fillId="2" borderId="68" xfId="0" applyFont="1" applyFill="1" applyBorder="1" applyAlignment="1">
      <alignment horizontal="center"/>
    </xf>
    <xf numFmtId="0" fontId="14" fillId="2" borderId="87" xfId="0" applyFont="1" applyFill="1" applyBorder="1" applyAlignment="1">
      <alignment horizontal="center"/>
    </xf>
    <xf numFmtId="0" fontId="14" fillId="5" borderId="68" xfId="0" applyFont="1" applyFill="1" applyBorder="1" applyAlignment="1">
      <alignment horizontal="center"/>
    </xf>
    <xf numFmtId="0" fontId="14" fillId="5" borderId="85" xfId="0" applyFont="1" applyFill="1" applyBorder="1" applyAlignment="1">
      <alignment horizontal="center"/>
    </xf>
    <xf numFmtId="0" fontId="14" fillId="4" borderId="80" xfId="0" applyFont="1" applyFill="1" applyBorder="1" applyAlignment="1">
      <alignment horizontal="center"/>
    </xf>
    <xf numFmtId="0" fontId="14" fillId="14" borderId="81" xfId="0" applyFont="1" applyFill="1" applyBorder="1" applyAlignment="1">
      <alignment horizontal="center"/>
    </xf>
    <xf numFmtId="0" fontId="14" fillId="14" borderId="77" xfId="0" applyFont="1" applyFill="1" applyBorder="1" applyAlignment="1">
      <alignment horizontal="center"/>
    </xf>
    <xf numFmtId="0" fontId="14" fillId="14" borderId="4" xfId="0" applyFont="1" applyFill="1" applyBorder="1" applyAlignment="1">
      <alignment horizontal="center"/>
    </xf>
    <xf numFmtId="0" fontId="14" fillId="2" borderId="82" xfId="0" applyFont="1" applyFill="1" applyBorder="1" applyAlignment="1">
      <alignment horizontal="center"/>
    </xf>
    <xf numFmtId="0" fontId="14" fillId="14" borderId="78" xfId="0" applyFont="1" applyFill="1" applyBorder="1" applyAlignment="1">
      <alignment horizontal="center"/>
    </xf>
    <xf numFmtId="0" fontId="14" fillId="6" borderId="83" xfId="0" applyFont="1" applyFill="1" applyBorder="1" applyAlignment="1">
      <alignment horizontal="center"/>
    </xf>
    <xf numFmtId="0" fontId="14" fillId="14" borderId="68" xfId="0" applyFont="1" applyFill="1" applyBorder="1" applyAlignment="1">
      <alignment horizontal="center"/>
    </xf>
    <xf numFmtId="0" fontId="14" fillId="6" borderId="85" xfId="0" applyFont="1" applyFill="1" applyBorder="1" applyAlignment="1">
      <alignment horizontal="center"/>
    </xf>
    <xf numFmtId="0" fontId="14" fillId="2" borderId="79" xfId="0" applyFont="1" applyFill="1" applyBorder="1" applyAlignment="1">
      <alignment horizontal="center"/>
    </xf>
    <xf numFmtId="0" fontId="14" fillId="2" borderId="88" xfId="0" applyFont="1" applyFill="1" applyBorder="1" applyAlignment="1">
      <alignment horizontal="center"/>
    </xf>
    <xf numFmtId="0" fontId="14" fillId="5" borderId="86" xfId="0" applyFont="1" applyFill="1" applyBorder="1" applyAlignment="1">
      <alignment horizontal="center"/>
    </xf>
    <xf numFmtId="0" fontId="14" fillId="5" borderId="87" xfId="0" applyFont="1" applyFill="1" applyBorder="1" applyAlignment="1">
      <alignment horizontal="center"/>
    </xf>
    <xf numFmtId="0" fontId="14" fillId="4" borderId="86" xfId="0" applyFont="1" applyFill="1" applyBorder="1" applyAlignment="1">
      <alignment horizontal="center"/>
    </xf>
    <xf numFmtId="0" fontId="14" fillId="4" borderId="87" xfId="0" applyFont="1" applyFill="1" applyBorder="1" applyAlignment="1">
      <alignment horizontal="center"/>
    </xf>
    <xf numFmtId="0" fontId="14" fillId="6" borderId="78" xfId="0" applyFont="1" applyFill="1" applyBorder="1" applyAlignment="1">
      <alignment horizontal="center"/>
    </xf>
    <xf numFmtId="0" fontId="14" fillId="14" borderId="86" xfId="0" applyFont="1" applyFill="1" applyBorder="1" applyAlignment="1">
      <alignment horizontal="center"/>
    </xf>
    <xf numFmtId="0" fontId="14" fillId="6" borderId="68" xfId="0" applyFont="1" applyFill="1" applyBorder="1" applyAlignment="1">
      <alignment horizontal="center"/>
    </xf>
    <xf numFmtId="0" fontId="14" fillId="14" borderId="87" xfId="0" applyFont="1" applyFill="1" applyBorder="1" applyAlignment="1">
      <alignment horizontal="center"/>
    </xf>
    <xf numFmtId="0" fontId="14" fillId="2" borderId="50" xfId="0" applyFont="1" applyFill="1" applyBorder="1" applyAlignment="1">
      <alignment horizontal="center"/>
    </xf>
    <xf numFmtId="0" fontId="14" fillId="3" borderId="31" xfId="0" applyFont="1" applyFill="1" applyBorder="1" applyAlignment="1">
      <alignment horizontal="center"/>
    </xf>
    <xf numFmtId="0" fontId="14" fillId="3" borderId="37" xfId="0" applyFont="1" applyFill="1" applyBorder="1" applyAlignment="1">
      <alignment horizontal="center"/>
    </xf>
    <xf numFmtId="0" fontId="14" fillId="3" borderId="36" xfId="0" applyFont="1" applyFill="1" applyBorder="1" applyAlignment="1">
      <alignment horizontal="center"/>
    </xf>
    <xf numFmtId="0" fontId="14" fillId="13" borderId="4" xfId="0" applyFont="1" applyFill="1" applyBorder="1" applyAlignment="1">
      <alignment horizontal="center"/>
    </xf>
  </cellXfs>
  <cellStyles count="3">
    <cellStyle name="Besuchter Hyperlink" xfId="2" builtinId="9" hidden="1"/>
    <cellStyle name="Link" xfId="1" builtinId="8" hidden="1"/>
    <cellStyle name="Standard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8F"/>
      <color rgb="FFFFA4FF"/>
      <color rgb="FFB0F4B2"/>
      <color rgb="FFFF9900"/>
      <color rgb="FF00A4FF"/>
      <color rgb="FFFF69E4"/>
      <color rgb="FFFF35D8"/>
      <color rgb="FFEEB7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S227"/>
  <sheetViews>
    <sheetView tabSelected="1" zoomScale="75" zoomScaleNormal="75" workbookViewId="0">
      <selection activeCell="BB28" sqref="BB28"/>
    </sheetView>
  </sheetViews>
  <sheetFormatPr baseColWidth="10" defaultColWidth="10.625" defaultRowHeight="15.75" x14ac:dyDescent="0.25"/>
  <cols>
    <col min="1" max="1" width="28" style="68" bestFit="1" customWidth="1"/>
    <col min="2" max="2" width="13.125" style="68" customWidth="1"/>
    <col min="3" max="3" width="7.625" style="68" customWidth="1"/>
    <col min="4" max="4" width="9.875" style="68" bestFit="1" customWidth="1"/>
    <col min="5" max="5" width="7.5" style="68" customWidth="1"/>
    <col min="6" max="6" width="6.625" style="68" customWidth="1"/>
    <col min="7" max="7" width="6.5" style="68" customWidth="1"/>
    <col min="8" max="8" width="6.875" style="68" customWidth="1"/>
    <col min="9" max="9" width="5.125" style="68" customWidth="1"/>
    <col min="10" max="10" width="8.875" style="68" bestFit="1" customWidth="1"/>
    <col min="11" max="11" width="7.125" style="68" bestFit="1" customWidth="1"/>
    <col min="12" max="14" width="7.625" style="68" bestFit="1" customWidth="1"/>
    <col min="15" max="16" width="8.875" style="68" bestFit="1" customWidth="1"/>
    <col min="17" max="20" width="7.625" style="68" bestFit="1" customWidth="1"/>
    <col min="21" max="21" width="6.625" style="68" customWidth="1"/>
    <col min="22" max="33" width="7.625" style="68" bestFit="1" customWidth="1"/>
    <col min="34" max="34" width="10.5" style="68" bestFit="1" customWidth="1"/>
    <col min="35" max="35" width="7.75" style="68" customWidth="1"/>
    <col min="36" max="36" width="8" style="68" customWidth="1"/>
    <col min="37" max="37" width="9.625" style="68" customWidth="1"/>
    <col min="38" max="38" width="6.625" style="68" bestFit="1" customWidth="1"/>
    <col min="39" max="39" width="7.5" style="68" customWidth="1"/>
    <col min="40" max="40" width="8.125" style="68" customWidth="1"/>
    <col min="41" max="41" width="7.875" style="68" customWidth="1"/>
    <col min="42" max="42" width="8.875" style="68" customWidth="1"/>
    <col min="43" max="43" width="9.75" style="68" bestFit="1" customWidth="1"/>
    <col min="44" max="48" width="7.625" style="68" bestFit="1" customWidth="1"/>
    <col min="49" max="49" width="8.875" style="68" bestFit="1" customWidth="1"/>
    <col min="50" max="50" width="10.125" style="68" bestFit="1" customWidth="1"/>
    <col min="51" max="51" width="8.125" style="68" customWidth="1"/>
    <col min="52" max="52" width="10.125" style="68" bestFit="1" customWidth="1"/>
    <col min="53" max="53" width="8" style="68" customWidth="1"/>
    <col min="54" max="54" width="8.25" style="68" bestFit="1" customWidth="1"/>
    <col min="55" max="55" width="6.125" style="127" bestFit="1" customWidth="1"/>
    <col min="57" max="57" width="13.875" style="127" customWidth="1"/>
    <col min="58" max="58" width="6.375" style="68" bestFit="1" customWidth="1"/>
    <col min="59" max="59" width="8.375" style="68" bestFit="1" customWidth="1"/>
    <col min="60" max="60" width="4.625" style="68" bestFit="1" customWidth="1"/>
    <col min="61" max="61" width="9.625" style="68" customWidth="1"/>
    <col min="62" max="62" width="6.375" style="68" bestFit="1" customWidth="1"/>
    <col min="63" max="63" width="5.125" style="68" bestFit="1" customWidth="1"/>
    <col min="64" max="64" width="6.875" style="68" bestFit="1" customWidth="1"/>
    <col min="65" max="65" width="6.875" style="127" customWidth="1"/>
    <col min="66" max="66" width="11.125" style="127" bestFit="1" customWidth="1"/>
    <col min="67" max="67" width="8.875" style="68" bestFit="1" customWidth="1"/>
    <col min="68" max="68" width="8.625" style="68" bestFit="1" customWidth="1"/>
    <col min="69" max="69" width="7.625" style="68" bestFit="1" customWidth="1"/>
    <col min="70" max="70" width="8.125" style="68" bestFit="1" customWidth="1"/>
    <col min="71" max="72" width="8.25" style="68" bestFit="1" customWidth="1"/>
    <col min="73" max="73" width="6.25" style="68" bestFit="1" customWidth="1"/>
    <col min="74" max="74" width="5.5" style="68" bestFit="1" customWidth="1"/>
    <col min="75" max="75" width="10.125" style="68" bestFit="1" customWidth="1"/>
    <col min="76" max="76" width="5.5" style="68" bestFit="1" customWidth="1"/>
    <col min="77" max="77" width="4.125" style="68" bestFit="1" customWidth="1"/>
    <col min="78" max="78" width="4.625" style="68" bestFit="1" customWidth="1"/>
    <col min="79" max="16384" width="10.625" style="68"/>
  </cols>
  <sheetData>
    <row r="1" spans="1:77" ht="12" customHeight="1" x14ac:dyDescent="0.25">
      <c r="C1" s="117"/>
      <c r="D1" s="117"/>
      <c r="E1" s="117"/>
      <c r="F1" s="117"/>
      <c r="G1" s="117"/>
      <c r="H1" s="87" t="s">
        <v>3</v>
      </c>
      <c r="I1" s="88"/>
      <c r="J1" s="88"/>
      <c r="K1" s="118" t="s">
        <v>4</v>
      </c>
      <c r="L1" s="119" t="s">
        <v>5</v>
      </c>
      <c r="M1" s="119" t="s">
        <v>6</v>
      </c>
      <c r="N1" s="119" t="s">
        <v>7</v>
      </c>
      <c r="O1" s="119" t="s">
        <v>8</v>
      </c>
      <c r="P1" s="119" t="s">
        <v>9</v>
      </c>
      <c r="Q1" s="119" t="s">
        <v>10</v>
      </c>
      <c r="R1" s="119" t="s">
        <v>11</v>
      </c>
      <c r="S1" s="119" t="s">
        <v>12</v>
      </c>
      <c r="T1" s="119" t="s">
        <v>13</v>
      </c>
      <c r="U1" s="119" t="s">
        <v>14</v>
      </c>
      <c r="V1" s="119" t="s">
        <v>15</v>
      </c>
      <c r="W1" s="119" t="s">
        <v>16</v>
      </c>
      <c r="X1" s="119" t="s">
        <v>17</v>
      </c>
      <c r="Y1" s="119" t="s">
        <v>18</v>
      </c>
      <c r="Z1" s="119" t="s">
        <v>19</v>
      </c>
      <c r="AA1" s="119" t="s">
        <v>20</v>
      </c>
      <c r="AB1" s="119" t="s">
        <v>21</v>
      </c>
      <c r="AC1" s="119" t="s">
        <v>22</v>
      </c>
      <c r="AD1" s="119" t="s">
        <v>23</v>
      </c>
      <c r="AE1" s="119" t="s">
        <v>24</v>
      </c>
      <c r="AF1" s="119" t="s">
        <v>25</v>
      </c>
      <c r="AG1" s="119" t="s">
        <v>26</v>
      </c>
      <c r="AH1" s="119" t="s">
        <v>27</v>
      </c>
      <c r="AI1" s="119" t="s">
        <v>28</v>
      </c>
      <c r="AJ1" s="120" t="s">
        <v>29</v>
      </c>
      <c r="AK1" s="121" t="s">
        <v>30</v>
      </c>
      <c r="AL1" s="119" t="s">
        <v>31</v>
      </c>
      <c r="AM1" s="119" t="s">
        <v>32</v>
      </c>
      <c r="AN1" s="119" t="s">
        <v>33</v>
      </c>
      <c r="AO1" s="119" t="s">
        <v>34</v>
      </c>
      <c r="AP1" s="119" t="s">
        <v>35</v>
      </c>
      <c r="AQ1" s="119" t="s">
        <v>36</v>
      </c>
      <c r="AR1" s="119" t="s">
        <v>37</v>
      </c>
      <c r="AS1" s="119" t="s">
        <v>38</v>
      </c>
      <c r="AT1" s="119" t="s">
        <v>39</v>
      </c>
      <c r="AU1" s="119" t="s">
        <v>40</v>
      </c>
      <c r="AV1" s="119" t="s">
        <v>41</v>
      </c>
      <c r="AW1" s="119" t="s">
        <v>42</v>
      </c>
      <c r="AX1" s="119" t="s">
        <v>43</v>
      </c>
      <c r="AY1" s="119" t="s">
        <v>44</v>
      </c>
      <c r="AZ1" s="119" t="s">
        <v>45</v>
      </c>
      <c r="BA1" s="119" t="s">
        <v>46</v>
      </c>
      <c r="BB1" s="119" t="s">
        <v>47</v>
      </c>
      <c r="BC1" s="119" t="s">
        <v>103</v>
      </c>
      <c r="BD1" s="68"/>
      <c r="BE1" s="122"/>
      <c r="BN1" s="122"/>
    </row>
    <row r="2" spans="1:77" s="123" customFormat="1" ht="12" customHeight="1" x14ac:dyDescent="0.25">
      <c r="C2" s="124"/>
      <c r="D2" s="124"/>
      <c r="E2" s="124"/>
      <c r="F2" s="124"/>
      <c r="G2" s="124"/>
      <c r="H2" s="91"/>
      <c r="I2" s="93"/>
      <c r="J2" s="93"/>
      <c r="K2" s="125">
        <f t="shared" ref="K2:BC2" si="0">38.5-(K3*7.7)</f>
        <v>0</v>
      </c>
      <c r="L2" s="125">
        <f t="shared" si="0"/>
        <v>38.5</v>
      </c>
      <c r="M2" s="125">
        <f t="shared" si="0"/>
        <v>38.5</v>
      </c>
      <c r="N2" s="125">
        <f t="shared" si="0"/>
        <v>38.5</v>
      </c>
      <c r="O2" s="125">
        <f t="shared" si="0"/>
        <v>38.5</v>
      </c>
      <c r="P2" s="125">
        <f t="shared" si="0"/>
        <v>38.5</v>
      </c>
      <c r="Q2" s="125">
        <f t="shared" si="0"/>
        <v>30.8</v>
      </c>
      <c r="R2" s="125">
        <f t="shared" si="0"/>
        <v>30.8</v>
      </c>
      <c r="S2" s="125">
        <f t="shared" si="0"/>
        <v>38.5</v>
      </c>
      <c r="T2" s="125">
        <f t="shared" si="0"/>
        <v>30.8</v>
      </c>
      <c r="U2" s="125">
        <f t="shared" si="0"/>
        <v>38.5</v>
      </c>
      <c r="V2" s="125">
        <f t="shared" si="0"/>
        <v>38.5</v>
      </c>
      <c r="W2" s="125">
        <f t="shared" si="0"/>
        <v>30.8</v>
      </c>
      <c r="X2" s="125">
        <f t="shared" si="0"/>
        <v>38.5</v>
      </c>
      <c r="Y2" s="125">
        <f t="shared" si="0"/>
        <v>30.8</v>
      </c>
      <c r="Z2" s="125">
        <f t="shared" si="0"/>
        <v>30.8</v>
      </c>
      <c r="AA2" s="125">
        <f t="shared" si="0"/>
        <v>38.5</v>
      </c>
      <c r="AB2" s="125">
        <f t="shared" si="0"/>
        <v>38.5</v>
      </c>
      <c r="AC2" s="125">
        <f t="shared" si="0"/>
        <v>38.5</v>
      </c>
      <c r="AD2" s="125">
        <f t="shared" si="0"/>
        <v>38.5</v>
      </c>
      <c r="AE2" s="125">
        <f t="shared" si="0"/>
        <v>38.5</v>
      </c>
      <c r="AF2" s="125">
        <f t="shared" si="0"/>
        <v>38.5</v>
      </c>
      <c r="AG2" s="125">
        <f t="shared" si="0"/>
        <v>38.5</v>
      </c>
      <c r="AH2" s="125">
        <f t="shared" si="0"/>
        <v>38.5</v>
      </c>
      <c r="AI2" s="125">
        <f t="shared" si="0"/>
        <v>38.5</v>
      </c>
      <c r="AJ2" s="125">
        <f t="shared" si="0"/>
        <v>38.5</v>
      </c>
      <c r="AK2" s="125">
        <f t="shared" si="0"/>
        <v>38.5</v>
      </c>
      <c r="AL2" s="125">
        <f t="shared" si="0"/>
        <v>38.5</v>
      </c>
      <c r="AM2" s="125">
        <f t="shared" si="0"/>
        <v>38.5</v>
      </c>
      <c r="AN2" s="125">
        <f t="shared" si="0"/>
        <v>38.5</v>
      </c>
      <c r="AO2" s="125">
        <f t="shared" si="0"/>
        <v>38.5</v>
      </c>
      <c r="AP2" s="125">
        <f t="shared" si="0"/>
        <v>38.5</v>
      </c>
      <c r="AQ2" s="125">
        <f t="shared" si="0"/>
        <v>38.5</v>
      </c>
      <c r="AR2" s="125">
        <f t="shared" si="0"/>
        <v>38.5</v>
      </c>
      <c r="AS2" s="125">
        <f t="shared" si="0"/>
        <v>38.5</v>
      </c>
      <c r="AT2" s="125">
        <f t="shared" si="0"/>
        <v>38.5</v>
      </c>
      <c r="AU2" s="125">
        <f t="shared" si="0"/>
        <v>38.5</v>
      </c>
      <c r="AV2" s="125">
        <f t="shared" si="0"/>
        <v>38.5</v>
      </c>
      <c r="AW2" s="125">
        <f t="shared" si="0"/>
        <v>38.5</v>
      </c>
      <c r="AX2" s="125">
        <f t="shared" si="0"/>
        <v>38.5</v>
      </c>
      <c r="AY2" s="125">
        <f t="shared" si="0"/>
        <v>38.5</v>
      </c>
      <c r="AZ2" s="125">
        <f t="shared" si="0"/>
        <v>38.5</v>
      </c>
      <c r="BA2" s="125">
        <f t="shared" si="0"/>
        <v>38.5</v>
      </c>
      <c r="BB2" s="125">
        <f t="shared" si="0"/>
        <v>23.1</v>
      </c>
      <c r="BC2" s="125">
        <f t="shared" si="0"/>
        <v>23.1</v>
      </c>
      <c r="BE2" s="126"/>
      <c r="BN2" s="126"/>
    </row>
    <row r="3" spans="1:77" s="127" customFormat="1" ht="19.5" customHeight="1" thickBot="1" x14ac:dyDescent="0.3">
      <c r="B3" s="123"/>
      <c r="C3" s="124"/>
      <c r="D3" s="124"/>
      <c r="E3" s="124"/>
      <c r="F3" s="124"/>
      <c r="G3" s="124"/>
      <c r="H3" s="91">
        <v>2020</v>
      </c>
      <c r="I3" s="92"/>
      <c r="J3" s="92"/>
      <c r="K3" s="125">
        <v>5</v>
      </c>
      <c r="L3" s="125"/>
      <c r="M3" s="125"/>
      <c r="N3" s="125"/>
      <c r="O3" s="125"/>
      <c r="P3" s="125"/>
      <c r="Q3" s="125">
        <v>1</v>
      </c>
      <c r="R3" s="125">
        <v>1</v>
      </c>
      <c r="S3" s="125"/>
      <c r="T3" s="125">
        <v>1</v>
      </c>
      <c r="U3" s="125"/>
      <c r="V3" s="125"/>
      <c r="W3" s="125">
        <v>1</v>
      </c>
      <c r="X3" s="125"/>
      <c r="Y3" s="125">
        <v>1</v>
      </c>
      <c r="Z3" s="125">
        <v>1</v>
      </c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>
        <v>2</v>
      </c>
      <c r="BC3" s="125">
        <v>2</v>
      </c>
      <c r="BE3" s="129"/>
      <c r="BN3" s="129"/>
    </row>
    <row r="4" spans="1:77" ht="15" customHeight="1" x14ac:dyDescent="0.25">
      <c r="B4" s="123"/>
      <c r="C4" s="124"/>
      <c r="D4" s="124"/>
      <c r="E4" s="124"/>
      <c r="F4" s="124"/>
      <c r="G4" s="124"/>
      <c r="H4" s="150" t="s">
        <v>48</v>
      </c>
      <c r="I4" s="151"/>
      <c r="J4" s="151"/>
      <c r="K4" s="165" t="s">
        <v>93</v>
      </c>
      <c r="L4" s="165" t="s">
        <v>93</v>
      </c>
      <c r="M4" s="165" t="s">
        <v>93</v>
      </c>
      <c r="N4" s="165" t="s">
        <v>93</v>
      </c>
      <c r="O4" s="165" t="s">
        <v>93</v>
      </c>
      <c r="P4" s="165" t="s">
        <v>93</v>
      </c>
      <c r="Q4" s="165" t="s">
        <v>93</v>
      </c>
      <c r="R4" s="165" t="s">
        <v>93</v>
      </c>
      <c r="S4" s="165" t="s">
        <v>93</v>
      </c>
      <c r="T4" s="165" t="s">
        <v>93</v>
      </c>
      <c r="U4" s="318" t="s">
        <v>108</v>
      </c>
      <c r="V4" s="318" t="s">
        <v>108</v>
      </c>
      <c r="W4" s="318" t="s">
        <v>108</v>
      </c>
      <c r="X4" s="318" t="s">
        <v>108</v>
      </c>
      <c r="Y4" s="318" t="s">
        <v>108</v>
      </c>
      <c r="Z4" s="318" t="s">
        <v>108</v>
      </c>
      <c r="AA4" s="318" t="s">
        <v>108</v>
      </c>
      <c r="AB4" s="318" t="s">
        <v>108</v>
      </c>
      <c r="AC4" s="318" t="s">
        <v>108</v>
      </c>
      <c r="AD4" s="318" t="s">
        <v>108</v>
      </c>
      <c r="AE4" s="318" t="s">
        <v>108</v>
      </c>
      <c r="AF4" s="318" t="s">
        <v>108</v>
      </c>
      <c r="AG4" s="166" t="s">
        <v>93</v>
      </c>
      <c r="AH4" s="166" t="s">
        <v>93</v>
      </c>
      <c r="AI4" s="166" t="s">
        <v>93</v>
      </c>
      <c r="AJ4" s="167" t="s">
        <v>49</v>
      </c>
      <c r="AK4" s="168" t="s">
        <v>50</v>
      </c>
      <c r="AL4" s="169" t="s">
        <v>51</v>
      </c>
      <c r="AM4" s="318" t="s">
        <v>80</v>
      </c>
      <c r="AN4" s="318" t="s">
        <v>80</v>
      </c>
      <c r="AO4" s="318" t="s">
        <v>80</v>
      </c>
      <c r="AP4" s="318" t="s">
        <v>80</v>
      </c>
      <c r="AQ4" s="318" t="s">
        <v>80</v>
      </c>
      <c r="AR4" s="318" t="s">
        <v>80</v>
      </c>
      <c r="AS4" s="166" t="s">
        <v>93</v>
      </c>
      <c r="AT4" s="166" t="s">
        <v>93</v>
      </c>
      <c r="AU4" s="166" t="s">
        <v>93</v>
      </c>
      <c r="AV4" s="166" t="s">
        <v>93</v>
      </c>
      <c r="AW4" s="166" t="s">
        <v>93</v>
      </c>
      <c r="AX4" s="166" t="s">
        <v>93</v>
      </c>
      <c r="AY4" s="327" t="s">
        <v>83</v>
      </c>
      <c r="AZ4" s="327" t="s">
        <v>83</v>
      </c>
      <c r="BA4" s="327" t="s">
        <v>83</v>
      </c>
      <c r="BB4" s="327" t="s">
        <v>83</v>
      </c>
      <c r="BC4" s="327" t="s">
        <v>83</v>
      </c>
      <c r="BD4" s="68"/>
      <c r="BE4" s="130"/>
      <c r="BN4" s="130"/>
    </row>
    <row r="5" spans="1:77" ht="15" customHeight="1" thickBot="1" x14ac:dyDescent="0.3">
      <c r="B5" s="123"/>
      <c r="C5" s="124"/>
      <c r="D5" s="124"/>
      <c r="E5" s="124"/>
      <c r="F5" s="124"/>
      <c r="G5" s="124"/>
      <c r="H5" s="163"/>
      <c r="I5" s="164"/>
      <c r="J5" s="164"/>
      <c r="K5" s="158">
        <f>IF(K4="B",K2,0)</f>
        <v>0</v>
      </c>
      <c r="L5" s="158">
        <f>IF(L4="B",L2,0)+K5</f>
        <v>38.5</v>
      </c>
      <c r="M5" s="158">
        <f t="shared" ref="M5:T5" si="1">IF(M4="B",M2,0)+L5</f>
        <v>77</v>
      </c>
      <c r="N5" s="158">
        <f t="shared" si="1"/>
        <v>115.5</v>
      </c>
      <c r="O5" s="158">
        <f t="shared" si="1"/>
        <v>154</v>
      </c>
      <c r="P5" s="158">
        <f t="shared" si="1"/>
        <v>192.5</v>
      </c>
      <c r="Q5" s="158">
        <f t="shared" si="1"/>
        <v>223.3</v>
      </c>
      <c r="R5" s="158">
        <f t="shared" si="1"/>
        <v>254.10000000000002</v>
      </c>
      <c r="S5" s="158">
        <f t="shared" si="1"/>
        <v>292.60000000000002</v>
      </c>
      <c r="T5" s="158">
        <f t="shared" si="1"/>
        <v>323.40000000000003</v>
      </c>
      <c r="U5" s="319">
        <f>U2</f>
        <v>38.5</v>
      </c>
      <c r="V5" s="319">
        <f>V2+U5</f>
        <v>77</v>
      </c>
      <c r="W5" s="319">
        <f>W2+V5</f>
        <v>107.8</v>
      </c>
      <c r="X5" s="319">
        <f>X2+W5</f>
        <v>146.30000000000001</v>
      </c>
      <c r="Y5" s="319">
        <f>Y2+X5</f>
        <v>177.10000000000002</v>
      </c>
      <c r="Z5" s="319">
        <f>Z2+Y5</f>
        <v>207.90000000000003</v>
      </c>
      <c r="AA5" s="319">
        <f>AA2+Z5</f>
        <v>246.40000000000003</v>
      </c>
      <c r="AB5" s="319">
        <f>AB2+AA5</f>
        <v>284.90000000000003</v>
      </c>
      <c r="AC5" s="319">
        <f>AC2+AB5</f>
        <v>323.40000000000003</v>
      </c>
      <c r="AD5" s="319">
        <f>AD2+AC5</f>
        <v>361.90000000000003</v>
      </c>
      <c r="AE5" s="319">
        <f>AE2+AD5</f>
        <v>400.40000000000003</v>
      </c>
      <c r="AF5" s="319">
        <f>AF2+AE5</f>
        <v>438.90000000000003</v>
      </c>
      <c r="AG5" s="159">
        <f>IF(AG4="B",AG2,0)+T5</f>
        <v>361.90000000000003</v>
      </c>
      <c r="AH5" s="159">
        <f>IF(AH4="B",AH2,0)+AG5</f>
        <v>400.40000000000003</v>
      </c>
      <c r="AI5" s="159">
        <f>IF(AI4="B",AH2,0)+AH5</f>
        <v>438.90000000000003</v>
      </c>
      <c r="AJ5" s="160"/>
      <c r="AK5" s="161"/>
      <c r="AL5" s="162"/>
      <c r="AM5" s="319">
        <f>$AM$2</f>
        <v>38.5</v>
      </c>
      <c r="AN5" s="319">
        <f>AM5+AN2</f>
        <v>77</v>
      </c>
      <c r="AO5" s="319">
        <f>AO2+AN5</f>
        <v>115.5</v>
      </c>
      <c r="AP5" s="319">
        <f>AP2+AO5</f>
        <v>154</v>
      </c>
      <c r="AQ5" s="319">
        <f>AQ2+AP5</f>
        <v>192.5</v>
      </c>
      <c r="AR5" s="319">
        <f>AR2+AQ5</f>
        <v>231</v>
      </c>
      <c r="AS5" s="159">
        <f>IF(AS4="B",AR2,0)+AI5</f>
        <v>477.40000000000003</v>
      </c>
      <c r="AT5" s="159">
        <f>IF(AT4="B",AR2,0)+AS5</f>
        <v>515.90000000000009</v>
      </c>
      <c r="AU5" s="159">
        <f>IF(AU4="B",AS2,0)+AT5</f>
        <v>554.40000000000009</v>
      </c>
      <c r="AV5" s="159">
        <f>IF(AV4="B",AT2,0)+AU5</f>
        <v>592.90000000000009</v>
      </c>
      <c r="AW5" s="159">
        <f>IF(AW4="B",AU2,0)+AV5</f>
        <v>631.40000000000009</v>
      </c>
      <c r="AX5" s="159">
        <f>IF(AX4="B",AV2,0)+AW5</f>
        <v>669.90000000000009</v>
      </c>
      <c r="AY5" s="328">
        <f>AY2</f>
        <v>38.5</v>
      </c>
      <c r="AZ5" s="328">
        <f>AY5+AZ2</f>
        <v>77</v>
      </c>
      <c r="BA5" s="328">
        <f>BA2+AZ5</f>
        <v>115.5</v>
      </c>
      <c r="BB5" s="328">
        <f>BB2+BA5</f>
        <v>138.6</v>
      </c>
      <c r="BC5" s="328">
        <f>BB5+BC2</f>
        <v>161.69999999999999</v>
      </c>
      <c r="BD5" s="68"/>
      <c r="BE5" s="130"/>
      <c r="BN5" s="130"/>
    </row>
    <row r="6" spans="1:77" ht="15" customHeight="1" x14ac:dyDescent="0.25">
      <c r="B6" s="123"/>
      <c r="C6" s="124"/>
      <c r="D6" s="124"/>
      <c r="E6" s="124"/>
      <c r="F6" s="124"/>
      <c r="G6" s="124"/>
      <c r="H6" s="150" t="s">
        <v>52</v>
      </c>
      <c r="I6" s="151"/>
      <c r="J6" s="151"/>
      <c r="K6" s="165"/>
      <c r="L6" s="165"/>
      <c r="M6" s="165"/>
      <c r="N6" s="165"/>
      <c r="O6" s="165"/>
      <c r="P6" s="165"/>
      <c r="Q6" s="165"/>
      <c r="R6" s="165"/>
      <c r="S6" s="165"/>
      <c r="T6" s="269"/>
      <c r="U6" s="314"/>
      <c r="V6" s="320" t="s">
        <v>108</v>
      </c>
      <c r="W6" s="318" t="s">
        <v>108</v>
      </c>
      <c r="X6" s="318" t="s">
        <v>108</v>
      </c>
      <c r="Y6" s="318" t="s">
        <v>108</v>
      </c>
      <c r="Z6" s="318" t="s">
        <v>108</v>
      </c>
      <c r="AA6" s="318" t="s">
        <v>108</v>
      </c>
      <c r="AB6" s="318" t="s">
        <v>108</v>
      </c>
      <c r="AC6" s="318" t="s">
        <v>108</v>
      </c>
      <c r="AD6" s="318" t="s">
        <v>108</v>
      </c>
      <c r="AE6" s="318" t="s">
        <v>108</v>
      </c>
      <c r="AF6" s="318" t="s">
        <v>108</v>
      </c>
      <c r="AG6" s="318" t="s">
        <v>108</v>
      </c>
      <c r="AH6" s="166"/>
      <c r="AI6" s="166"/>
      <c r="AJ6" s="167"/>
      <c r="AK6" s="168"/>
      <c r="AL6" s="169"/>
      <c r="AM6" s="325" t="s">
        <v>82</v>
      </c>
      <c r="AN6" s="325" t="s">
        <v>82</v>
      </c>
      <c r="AO6" s="325" t="s">
        <v>82</v>
      </c>
      <c r="AP6" s="325" t="s">
        <v>82</v>
      </c>
      <c r="AQ6" s="325" t="s">
        <v>82</v>
      </c>
      <c r="AR6" s="325" t="s">
        <v>82</v>
      </c>
      <c r="AS6" s="166"/>
      <c r="AT6" s="166"/>
      <c r="AU6" s="166"/>
      <c r="AV6" s="166"/>
      <c r="AW6" s="166"/>
      <c r="AX6" s="166"/>
      <c r="AY6" s="327" t="s">
        <v>83</v>
      </c>
      <c r="AZ6" s="327" t="s">
        <v>83</v>
      </c>
      <c r="BA6" s="327" t="s">
        <v>83</v>
      </c>
      <c r="BB6" s="327" t="s">
        <v>83</v>
      </c>
      <c r="BC6" s="327" t="s">
        <v>83</v>
      </c>
      <c r="BD6" s="68"/>
      <c r="BE6" s="130"/>
      <c r="BN6" s="130"/>
    </row>
    <row r="7" spans="1:77" s="147" customFormat="1" ht="15" customHeight="1" thickBot="1" x14ac:dyDescent="0.3">
      <c r="B7" s="148"/>
      <c r="C7" s="149"/>
      <c r="D7" s="149"/>
      <c r="E7" s="149"/>
      <c r="F7" s="149"/>
      <c r="G7" s="149"/>
      <c r="H7" s="156"/>
      <c r="I7" s="157"/>
      <c r="J7" s="157"/>
      <c r="K7" s="158"/>
      <c r="L7" s="158"/>
      <c r="M7" s="158"/>
      <c r="N7" s="158"/>
      <c r="O7" s="158"/>
      <c r="P7" s="158"/>
      <c r="Q7" s="158"/>
      <c r="R7" s="158"/>
      <c r="S7" s="158"/>
      <c r="T7" s="270"/>
      <c r="U7" s="315"/>
      <c r="V7" s="321">
        <f>U2</f>
        <v>38.5</v>
      </c>
      <c r="W7" s="319">
        <f>V7+W2</f>
        <v>69.3</v>
      </c>
      <c r="X7" s="319">
        <f>W7+X2</f>
        <v>107.8</v>
      </c>
      <c r="Y7" s="319">
        <f>X7+Y2</f>
        <v>138.6</v>
      </c>
      <c r="Z7" s="319">
        <f>Z2+Y7</f>
        <v>169.4</v>
      </c>
      <c r="AA7" s="319">
        <f>Z7+AA2</f>
        <v>207.9</v>
      </c>
      <c r="AB7" s="319">
        <f>AB2+AA7</f>
        <v>246.4</v>
      </c>
      <c r="AC7" s="319">
        <f>AC2+AB7</f>
        <v>284.89999999999998</v>
      </c>
      <c r="AD7" s="319">
        <f>AD2+AC7</f>
        <v>323.39999999999998</v>
      </c>
      <c r="AE7" s="319">
        <f>AE2+AD7</f>
        <v>361.9</v>
      </c>
      <c r="AF7" s="319">
        <f>AF2+AE7</f>
        <v>400.4</v>
      </c>
      <c r="AG7" s="319">
        <f>AG2+AF7</f>
        <v>438.9</v>
      </c>
      <c r="AH7" s="159"/>
      <c r="AI7" s="159"/>
      <c r="AJ7" s="160"/>
      <c r="AK7" s="161"/>
      <c r="AL7" s="162"/>
      <c r="AM7" s="326">
        <f>AL2</f>
        <v>38.5</v>
      </c>
      <c r="AN7" s="326">
        <f>AN2+AM7</f>
        <v>77</v>
      </c>
      <c r="AO7" s="326">
        <f>AO2+AN7</f>
        <v>115.5</v>
      </c>
      <c r="AP7" s="326">
        <f>AP2+AO7</f>
        <v>154</v>
      </c>
      <c r="AQ7" s="326">
        <f>AQ2+AP7</f>
        <v>192.5</v>
      </c>
      <c r="AR7" s="326">
        <f>AR2+AQ7</f>
        <v>231</v>
      </c>
      <c r="AS7" s="159"/>
      <c r="AT7" s="159"/>
      <c r="AU7" s="159"/>
      <c r="AV7" s="159"/>
      <c r="AW7" s="159"/>
      <c r="AX7" s="159"/>
      <c r="AY7" s="328">
        <f>AY2</f>
        <v>38.5</v>
      </c>
      <c r="AZ7" s="328">
        <f>AZ2+AY7</f>
        <v>77</v>
      </c>
      <c r="BA7" s="328">
        <f>BA2+AZ7</f>
        <v>115.5</v>
      </c>
      <c r="BB7" s="328">
        <f>BB2+BA7</f>
        <v>138.6</v>
      </c>
      <c r="BC7" s="328">
        <f>BC2+BB7</f>
        <v>161.69999999999999</v>
      </c>
      <c r="BE7" s="264" t="s">
        <v>95</v>
      </c>
      <c r="BF7" s="266"/>
      <c r="BG7" s="266"/>
      <c r="BH7" s="266"/>
      <c r="BI7" s="266"/>
      <c r="BJ7" s="266"/>
      <c r="BK7" s="266"/>
      <c r="BL7" s="266"/>
      <c r="BM7" s="252"/>
      <c r="BN7" s="264" t="s">
        <v>95</v>
      </c>
      <c r="BO7" s="266"/>
      <c r="BP7" s="266"/>
      <c r="BQ7" s="266"/>
      <c r="BR7" s="266"/>
      <c r="BS7" s="266"/>
      <c r="BT7" s="266"/>
      <c r="BU7" s="266"/>
    </row>
    <row r="8" spans="1:77" ht="15" customHeight="1" x14ac:dyDescent="0.25">
      <c r="B8" s="123"/>
      <c r="C8" s="124"/>
      <c r="D8" s="124"/>
      <c r="E8" s="124"/>
      <c r="F8" s="124"/>
      <c r="G8" s="124"/>
      <c r="H8" s="150" t="s">
        <v>53</v>
      </c>
      <c r="I8" s="151"/>
      <c r="J8" s="151"/>
      <c r="K8" s="165"/>
      <c r="L8" s="165"/>
      <c r="M8" s="165"/>
      <c r="N8" s="165"/>
      <c r="O8" s="165"/>
      <c r="P8" s="165"/>
      <c r="Q8" s="165"/>
      <c r="R8" s="165"/>
      <c r="S8" s="165"/>
      <c r="T8" s="165"/>
      <c r="U8" s="322" t="s">
        <v>108</v>
      </c>
      <c r="V8" s="318" t="s">
        <v>108</v>
      </c>
      <c r="W8" s="318" t="s">
        <v>108</v>
      </c>
      <c r="X8" s="318" t="s">
        <v>108</v>
      </c>
      <c r="Y8" s="318" t="s">
        <v>108</v>
      </c>
      <c r="Z8" s="318" t="s">
        <v>108</v>
      </c>
      <c r="AA8" s="318" t="s">
        <v>108</v>
      </c>
      <c r="AB8" s="318" t="s">
        <v>108</v>
      </c>
      <c r="AC8" s="318" t="s">
        <v>108</v>
      </c>
      <c r="AD8" s="318" t="s">
        <v>108</v>
      </c>
      <c r="AE8" s="318" t="s">
        <v>108</v>
      </c>
      <c r="AF8" s="318" t="s">
        <v>108</v>
      </c>
      <c r="AG8" s="316"/>
      <c r="AH8" s="166"/>
      <c r="AI8" s="166"/>
      <c r="AJ8" s="167"/>
      <c r="AK8" s="168"/>
      <c r="AL8" s="169"/>
      <c r="AM8" s="318" t="s">
        <v>80</v>
      </c>
      <c r="AN8" s="318" t="s">
        <v>80</v>
      </c>
      <c r="AO8" s="318" t="s">
        <v>80</v>
      </c>
      <c r="AP8" s="318" t="s">
        <v>80</v>
      </c>
      <c r="AQ8" s="318" t="s">
        <v>80</v>
      </c>
      <c r="AR8" s="318" t="s">
        <v>80</v>
      </c>
      <c r="AS8" s="166"/>
      <c r="AT8" s="166"/>
      <c r="AU8" s="166"/>
      <c r="AV8" s="166"/>
      <c r="AW8" s="166"/>
      <c r="AX8" s="166"/>
      <c r="AY8" s="325" t="s">
        <v>82</v>
      </c>
      <c r="AZ8" s="325" t="s">
        <v>82</v>
      </c>
      <c r="BA8" s="325" t="s">
        <v>82</v>
      </c>
      <c r="BB8" s="325" t="s">
        <v>82</v>
      </c>
      <c r="BC8" s="325" t="s">
        <v>82</v>
      </c>
      <c r="BD8" s="68"/>
      <c r="BE8" s="267"/>
      <c r="BF8" s="268"/>
      <c r="BG8" s="268"/>
      <c r="BH8" s="268"/>
      <c r="BI8" s="268"/>
      <c r="BJ8" s="268"/>
      <c r="BK8" s="268"/>
      <c r="BL8" s="268"/>
      <c r="BM8" s="50"/>
      <c r="BN8" s="267"/>
      <c r="BO8" s="268"/>
      <c r="BP8" s="268"/>
      <c r="BQ8" s="268"/>
      <c r="BR8" s="268"/>
      <c r="BS8" s="268"/>
      <c r="BT8" s="268"/>
      <c r="BU8" s="268"/>
    </row>
    <row r="9" spans="1:77" ht="15" customHeight="1" thickBot="1" x14ac:dyDescent="0.3">
      <c r="B9" s="123"/>
      <c r="C9" s="124"/>
      <c r="D9" s="124"/>
      <c r="E9" s="124"/>
      <c r="F9" s="124"/>
      <c r="G9" s="124"/>
      <c r="H9" s="163"/>
      <c r="I9" s="164"/>
      <c r="J9" s="164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319">
        <f>U2</f>
        <v>38.5</v>
      </c>
      <c r="V9" s="319">
        <f>V2+U9</f>
        <v>77</v>
      </c>
      <c r="W9" s="319">
        <f>W2+V9</f>
        <v>107.8</v>
      </c>
      <c r="X9" s="319">
        <f>X2+W9</f>
        <v>146.30000000000001</v>
      </c>
      <c r="Y9" s="319">
        <f>Y2+X9</f>
        <v>177.10000000000002</v>
      </c>
      <c r="Z9" s="319">
        <f>Z2+Y9</f>
        <v>207.90000000000003</v>
      </c>
      <c r="AA9" s="319">
        <f>AA2+Z9</f>
        <v>246.40000000000003</v>
      </c>
      <c r="AB9" s="319">
        <f>AB2+AA9</f>
        <v>284.90000000000003</v>
      </c>
      <c r="AC9" s="319">
        <f>AC2+AB9</f>
        <v>323.40000000000003</v>
      </c>
      <c r="AD9" s="319">
        <f t="shared" ref="V9:AF9" si="2">AD2+AC9</f>
        <v>361.90000000000003</v>
      </c>
      <c r="AE9" s="319">
        <f t="shared" si="2"/>
        <v>400.40000000000003</v>
      </c>
      <c r="AF9" s="319">
        <f t="shared" si="2"/>
        <v>438.90000000000003</v>
      </c>
      <c r="AG9" s="317"/>
      <c r="AH9" s="159"/>
      <c r="AI9" s="159"/>
      <c r="AJ9" s="160"/>
      <c r="AK9" s="161"/>
      <c r="AL9" s="162"/>
      <c r="AM9" s="319">
        <f>$AM$2</f>
        <v>38.5</v>
      </c>
      <c r="AN9" s="319">
        <f>AN2+AM9</f>
        <v>77</v>
      </c>
      <c r="AO9" s="319">
        <f>AO2+AN9</f>
        <v>115.5</v>
      </c>
      <c r="AP9" s="319">
        <f>AP2+AO9</f>
        <v>154</v>
      </c>
      <c r="AQ9" s="319">
        <f>AQ2+AP9</f>
        <v>192.5</v>
      </c>
      <c r="AR9" s="319">
        <f>AR2+AP9</f>
        <v>192.5</v>
      </c>
      <c r="AS9" s="159"/>
      <c r="AT9" s="159"/>
      <c r="AU9" s="159"/>
      <c r="AV9" s="159"/>
      <c r="AW9" s="159"/>
      <c r="AX9" s="159"/>
      <c r="AY9" s="326">
        <f>AY2</f>
        <v>38.5</v>
      </c>
      <c r="AZ9" s="326">
        <f>AZ2+AY9</f>
        <v>77</v>
      </c>
      <c r="BA9" s="326">
        <f>AY2+AZ9</f>
        <v>115.5</v>
      </c>
      <c r="BB9" s="326">
        <f>BA9+BB2</f>
        <v>138.6</v>
      </c>
      <c r="BC9" s="326">
        <f>BC2+BB9</f>
        <v>161.69999999999999</v>
      </c>
      <c r="BD9" s="68"/>
      <c r="BE9" s="119"/>
      <c r="BF9" s="35" t="s">
        <v>93</v>
      </c>
      <c r="BG9" s="36" t="s">
        <v>81</v>
      </c>
      <c r="BH9" s="37" t="s">
        <v>108</v>
      </c>
      <c r="BI9" s="37" t="s">
        <v>80</v>
      </c>
      <c r="BJ9" s="38" t="s">
        <v>82</v>
      </c>
      <c r="BK9" s="39" t="s">
        <v>83</v>
      </c>
      <c r="BL9" s="40" t="s">
        <v>101</v>
      </c>
      <c r="BM9" s="51"/>
      <c r="BN9" s="119"/>
      <c r="BO9" s="35" t="s">
        <v>93</v>
      </c>
      <c r="BP9" s="36" t="s">
        <v>81</v>
      </c>
      <c r="BQ9" s="37" t="s">
        <v>108</v>
      </c>
      <c r="BR9" s="37" t="s">
        <v>80</v>
      </c>
      <c r="BS9" s="38" t="s">
        <v>82</v>
      </c>
      <c r="BT9" s="39" t="s">
        <v>83</v>
      </c>
      <c r="BU9" s="40" t="s">
        <v>101</v>
      </c>
      <c r="BV9" s="50"/>
      <c r="BW9" s="50"/>
      <c r="BX9" s="50"/>
      <c r="BY9" s="50"/>
    </row>
    <row r="10" spans="1:77" ht="15" customHeight="1" x14ac:dyDescent="0.25">
      <c r="B10" s="123"/>
      <c r="C10" s="124"/>
      <c r="D10" s="124"/>
      <c r="E10" s="124"/>
      <c r="F10" s="124"/>
      <c r="G10" s="124"/>
      <c r="H10" s="150" t="s">
        <v>54</v>
      </c>
      <c r="I10" s="151"/>
      <c r="J10" s="151"/>
      <c r="K10" s="165"/>
      <c r="L10" s="165"/>
      <c r="M10" s="165"/>
      <c r="N10" s="165"/>
      <c r="O10" s="165"/>
      <c r="P10" s="165"/>
      <c r="Q10" s="165"/>
      <c r="R10" s="165"/>
      <c r="S10" s="165"/>
      <c r="T10" s="165"/>
      <c r="U10" s="316"/>
      <c r="V10" s="318" t="s">
        <v>108</v>
      </c>
      <c r="W10" s="318" t="s">
        <v>108</v>
      </c>
      <c r="X10" s="318" t="s">
        <v>108</v>
      </c>
      <c r="Y10" s="318" t="s">
        <v>108</v>
      </c>
      <c r="Z10" s="318" t="s">
        <v>108</v>
      </c>
      <c r="AA10" s="318" t="s">
        <v>108</v>
      </c>
      <c r="AB10" s="318" t="s">
        <v>108</v>
      </c>
      <c r="AC10" s="318" t="s">
        <v>108</v>
      </c>
      <c r="AD10" s="318" t="s">
        <v>108</v>
      </c>
      <c r="AE10" s="318" t="s">
        <v>108</v>
      </c>
      <c r="AF10" s="318" t="s">
        <v>108</v>
      </c>
      <c r="AG10" s="318" t="s">
        <v>108</v>
      </c>
      <c r="AH10" s="166"/>
      <c r="AI10" s="166"/>
      <c r="AJ10" s="167"/>
      <c r="AK10" s="168"/>
      <c r="AL10" s="169"/>
      <c r="AM10" s="318" t="s">
        <v>80</v>
      </c>
      <c r="AN10" s="318" t="s">
        <v>80</v>
      </c>
      <c r="AO10" s="318" t="s">
        <v>80</v>
      </c>
      <c r="AP10" s="318" t="s">
        <v>80</v>
      </c>
      <c r="AQ10" s="318" t="s">
        <v>80</v>
      </c>
      <c r="AR10" s="318" t="s">
        <v>80</v>
      </c>
      <c r="AS10" s="166"/>
      <c r="AT10" s="166"/>
      <c r="AU10" s="166"/>
      <c r="AV10" s="166"/>
      <c r="AW10" s="166"/>
      <c r="AX10" s="166"/>
      <c r="AY10" s="327" t="s">
        <v>83</v>
      </c>
      <c r="AZ10" s="327" t="s">
        <v>83</v>
      </c>
      <c r="BA10" s="327" t="s">
        <v>83</v>
      </c>
      <c r="BB10" s="327" t="s">
        <v>83</v>
      </c>
      <c r="BC10" s="327" t="s">
        <v>83</v>
      </c>
      <c r="BD10" s="68"/>
      <c r="BE10" s="131" t="s">
        <v>48</v>
      </c>
      <c r="BF10" s="274">
        <f>(COUNTIF(J4:BC5,"B"))+(COUNTIF(I26:BC26,"B"))+(COUNTIF(C51:P51,"B"))</f>
        <v>41</v>
      </c>
      <c r="BG10" s="94">
        <f>(COUNTIF($C4:$BC4,"P"))+(COUNTIF($C$26:$BB$26,"P"))+(COUNTIF($C$51:$P$51,"P"))</f>
        <v>4</v>
      </c>
      <c r="BH10" s="94">
        <f>(COUNTIF($C4:$BC4,"O"))+(COUNTIF($C$26:$BB$26,"O"))+(COUNTIF($C$51:$P$51,"O"))</f>
        <v>12</v>
      </c>
      <c r="BI10" s="94">
        <f>(COUNTIF($C4:$BC4,"A"))+(COUNTIF($C$26:$BB$26,"A"))+(COUNTIF($C$51:$P$51,"A"))</f>
        <v>14</v>
      </c>
      <c r="BJ10" s="94">
        <f>(COUNTIF($C4:$BC4,"SLP"))+(COUNTIF($C$26:$BB$26,"SLP"))+(COUNTIF($C$51:$P$51,"SLP"))</f>
        <v>11</v>
      </c>
      <c r="BK10" s="94">
        <f>(COUNTIF($C4:$BC4,"AP"))+(COUNTIF($C$26:$BB$26,"AP"))+(COUNTIF($C$51:$P$51,"AP"))</f>
        <v>12</v>
      </c>
      <c r="BL10" s="94">
        <f>(COUNTIF($C4:$BC4,"WPA"))+(COUNTIF($C$26:$BB$26,"WPA"))+(COUNTIF($C$51:$P$51,"WPA"))</f>
        <v>2</v>
      </c>
      <c r="BM10" s="94"/>
      <c r="BN10" s="131" t="s">
        <v>48</v>
      </c>
      <c r="BO10" s="395">
        <f>J52</f>
        <v>1509.2</v>
      </c>
      <c r="BP10" s="253">
        <f>S27</f>
        <v>146.30000000000001</v>
      </c>
      <c r="BQ10" s="53">
        <f>AF5</f>
        <v>438.90000000000003</v>
      </c>
      <c r="BR10" s="61">
        <f>AR5+AJ27+AT27</f>
        <v>531.29999999999995</v>
      </c>
      <c r="BS10" s="53">
        <f>O27+I52</f>
        <v>415.8</v>
      </c>
      <c r="BT10" s="61">
        <f>BC5+Z27</f>
        <v>408.1</v>
      </c>
      <c r="BU10" s="53">
        <f>AV27</f>
        <v>77</v>
      </c>
      <c r="BV10" s="50"/>
      <c r="BW10" s="50"/>
      <c r="BX10" s="50"/>
      <c r="BY10" s="50"/>
    </row>
    <row r="11" spans="1:77" ht="15" customHeight="1" thickBot="1" x14ac:dyDescent="0.3">
      <c r="B11" s="123"/>
      <c r="C11" s="124"/>
      <c r="D11" s="124"/>
      <c r="E11" s="124"/>
      <c r="F11" s="124"/>
      <c r="G11" s="124"/>
      <c r="H11" s="163"/>
      <c r="I11" s="164"/>
      <c r="J11" s="164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317"/>
      <c r="V11" s="319">
        <f>U2</f>
        <v>38.5</v>
      </c>
      <c r="W11" s="319">
        <f>V11+W2</f>
        <v>69.3</v>
      </c>
      <c r="X11" s="319">
        <f>W11+X2</f>
        <v>107.8</v>
      </c>
      <c r="Y11" s="319">
        <f>Y2+X11</f>
        <v>138.6</v>
      </c>
      <c r="Z11" s="319">
        <f>Y2+Y11</f>
        <v>169.4</v>
      </c>
      <c r="AA11" s="319">
        <f>AA2+Z11</f>
        <v>207.9</v>
      </c>
      <c r="AB11" s="319">
        <f>AB2+AA11</f>
        <v>246.4</v>
      </c>
      <c r="AC11" s="319">
        <f>AC2+AB11</f>
        <v>284.89999999999998</v>
      </c>
      <c r="AD11" s="319">
        <f>AD2+AC11</f>
        <v>323.39999999999998</v>
      </c>
      <c r="AE11" s="319">
        <f>AE2+AD11</f>
        <v>361.9</v>
      </c>
      <c r="AF11" s="319">
        <f>AF2+AE11</f>
        <v>400.4</v>
      </c>
      <c r="AG11" s="319">
        <f>AG2+AF11</f>
        <v>438.9</v>
      </c>
      <c r="AH11" s="159"/>
      <c r="AI11" s="159"/>
      <c r="AJ11" s="160"/>
      <c r="AK11" s="161"/>
      <c r="AL11" s="162"/>
      <c r="AM11" s="319">
        <f>$AM$2</f>
        <v>38.5</v>
      </c>
      <c r="AN11" s="319">
        <f>AN2+AM11</f>
        <v>77</v>
      </c>
      <c r="AO11" s="319">
        <f>AO2+AN11</f>
        <v>115.5</v>
      </c>
      <c r="AP11" s="319">
        <f>AP2+AO11</f>
        <v>154</v>
      </c>
      <c r="AQ11" s="319">
        <f>AQ2+AP11</f>
        <v>192.5</v>
      </c>
      <c r="AR11" s="319">
        <f>AR2+AQ11</f>
        <v>231</v>
      </c>
      <c r="AS11" s="159"/>
      <c r="AT11" s="159"/>
      <c r="AU11" s="159"/>
      <c r="AV11" s="159"/>
      <c r="AW11" s="159"/>
      <c r="AX11" s="159"/>
      <c r="AY11" s="328">
        <f>AY2</f>
        <v>38.5</v>
      </c>
      <c r="AZ11" s="328">
        <f>AZ2+AY11</f>
        <v>77</v>
      </c>
      <c r="BA11" s="328">
        <f>BA2+AZ11</f>
        <v>115.5</v>
      </c>
      <c r="BB11" s="328">
        <f>BB2+BA11</f>
        <v>138.6</v>
      </c>
      <c r="BC11" s="328">
        <f>BC2+BB11</f>
        <v>161.69999999999999</v>
      </c>
      <c r="BD11" s="68"/>
      <c r="BE11" s="131" t="s">
        <v>52</v>
      </c>
      <c r="BF11" s="275"/>
      <c r="BG11" s="94">
        <f>(COUNTIF($C6:$BC6,"P"))+(COUNTIF($C$28:$BC$28,"P"))+(COUNTIF($C$53:$J$53,"P"))</f>
        <v>4</v>
      </c>
      <c r="BH11" s="94">
        <f>(COUNTIF($C6:$BC6,"O"))+(COUNTIF($C$28:$BC$28,"O"))+(COUNTIF($C$53:$J$53,"O"))</f>
        <v>12</v>
      </c>
      <c r="BI11" s="94">
        <f>(COUNTIF($C6:$BC6,"A"))+(COUNTIF($C$28:$BC$28,"A"))+(COUNTIF($C$53:$J$53,"A"))</f>
        <v>12</v>
      </c>
      <c r="BJ11" s="94">
        <f>(COUNTIF($C6:$BC6,"SLP"))+(COUNTIF($C$28:$BC$28,"SLP"))+(COUNTIF($C$53:$J$53,"SLP"))</f>
        <v>13</v>
      </c>
      <c r="BK11" s="94">
        <f>(COUNTIF($C6:$BC6,"AP"))+(COUNTIF($C$28:$BC$28,"AP"))+(COUNTIF($C$53:$J$53,"AP"))</f>
        <v>12</v>
      </c>
      <c r="BL11" s="94">
        <f>(COUNTIF($C6:$BC6,"WPA"))+(COUNTIF($C$28:$BC$28,"WPA"))+(COUNTIF($C$53:$J$53,"WPA"))</f>
        <v>2</v>
      </c>
      <c r="BM11" s="94"/>
      <c r="BN11" s="131" t="s">
        <v>52</v>
      </c>
      <c r="BO11" s="275"/>
      <c r="BP11" s="253">
        <f>AJ29</f>
        <v>154</v>
      </c>
      <c r="BQ11" s="53">
        <f>AG7</f>
        <v>438.9</v>
      </c>
      <c r="BR11" s="61">
        <f>AV29+I54</f>
        <v>454.3</v>
      </c>
      <c r="BS11" s="53">
        <f>AR7+Z29</f>
        <v>477.4</v>
      </c>
      <c r="BT11" s="61">
        <f>BC7+Q29</f>
        <v>415.8</v>
      </c>
      <c r="BU11" s="53">
        <f>S29</f>
        <v>77</v>
      </c>
      <c r="BV11" s="51"/>
      <c r="BW11" s="51"/>
      <c r="BX11" s="52"/>
      <c r="BY11" s="51"/>
    </row>
    <row r="12" spans="1:77" ht="15" customHeight="1" x14ac:dyDescent="0.25">
      <c r="B12" s="123"/>
      <c r="C12" s="124"/>
      <c r="D12" s="124"/>
      <c r="E12" s="124"/>
      <c r="F12" s="124"/>
      <c r="G12" s="124"/>
      <c r="H12" s="150" t="s">
        <v>55</v>
      </c>
      <c r="I12" s="151"/>
      <c r="J12" s="151"/>
      <c r="K12" s="165"/>
      <c r="L12" s="165"/>
      <c r="M12" s="165"/>
      <c r="N12" s="165"/>
      <c r="O12" s="165"/>
      <c r="P12" s="165"/>
      <c r="Q12" s="165"/>
      <c r="R12" s="165"/>
      <c r="S12" s="165"/>
      <c r="T12" s="165"/>
      <c r="U12" s="318" t="s">
        <v>108</v>
      </c>
      <c r="V12" s="318" t="s">
        <v>108</v>
      </c>
      <c r="W12" s="318" t="s">
        <v>108</v>
      </c>
      <c r="X12" s="318" t="s">
        <v>108</v>
      </c>
      <c r="Y12" s="318" t="s">
        <v>108</v>
      </c>
      <c r="Z12" s="318" t="s">
        <v>108</v>
      </c>
      <c r="AA12" s="318" t="s">
        <v>108</v>
      </c>
      <c r="AB12" s="318" t="s">
        <v>108</v>
      </c>
      <c r="AC12" s="318" t="s">
        <v>108</v>
      </c>
      <c r="AD12" s="318" t="s">
        <v>108</v>
      </c>
      <c r="AE12" s="318" t="s">
        <v>108</v>
      </c>
      <c r="AF12" s="318" t="s">
        <v>108</v>
      </c>
      <c r="AG12" s="316"/>
      <c r="AH12" s="166"/>
      <c r="AI12" s="166"/>
      <c r="AJ12" s="167"/>
      <c r="AK12" s="168"/>
      <c r="AL12" s="169"/>
      <c r="AM12" s="327" t="s">
        <v>83</v>
      </c>
      <c r="AN12" s="327" t="s">
        <v>83</v>
      </c>
      <c r="AO12" s="327" t="s">
        <v>83</v>
      </c>
      <c r="AP12" s="327" t="s">
        <v>83</v>
      </c>
      <c r="AQ12" s="327" t="s">
        <v>83</v>
      </c>
      <c r="AR12" s="327" t="s">
        <v>83</v>
      </c>
      <c r="AS12" s="166"/>
      <c r="AT12" s="166"/>
      <c r="AU12" s="166"/>
      <c r="AV12" s="166"/>
      <c r="AW12" s="166"/>
      <c r="AX12" s="166"/>
      <c r="AY12" s="318" t="s">
        <v>80</v>
      </c>
      <c r="AZ12" s="318" t="s">
        <v>80</v>
      </c>
      <c r="BA12" s="318" t="s">
        <v>80</v>
      </c>
      <c r="BB12" s="318" t="s">
        <v>80</v>
      </c>
      <c r="BC12" s="318" t="s">
        <v>80</v>
      </c>
      <c r="BD12" s="68"/>
      <c r="BE12" s="131" t="s">
        <v>53</v>
      </c>
      <c r="BF12" s="275"/>
      <c r="BG12" s="94">
        <f>(COUNTIF($C8:$BC8,"P"))+(COUNTIF($C$30:$BC$30,"P"))+(COUNTIF($C$55:$J$55,"P"))</f>
        <v>4</v>
      </c>
      <c r="BH12" s="94">
        <f>(COUNTIF($C8:$BC8,"O"))+(COUNTIF($C$30:$BC$30,"O"))+(COUNTIF($C$55:$J$55,"O"))</f>
        <v>12</v>
      </c>
      <c r="BI12" s="94">
        <f>(COUNTIF($C8:$BC8,"A"))+(COUNTIF($C$30:$BC$30,"A"))+(COUNTIF($C$55:$J$55,"A"))</f>
        <v>14</v>
      </c>
      <c r="BJ12" s="94">
        <f>(COUNTIF($C8:$BC8,"SLP"))+(COUNTIF($C$30:$BC$30,"SLP"))+(COUNTIF($C$55:$J$55,"SLP"))</f>
        <v>11</v>
      </c>
      <c r="BK12" s="94">
        <f>(COUNTIF($C8:$BC8,"AP"))+(COUNTIF($C$30:$BC$30,"AP"))+(COUNTIF($C$55:$J$55,"AP"))</f>
        <v>12</v>
      </c>
      <c r="BL12" s="94">
        <f>(COUNTIF($C8:$BC8,"WPA"))+(COUNTIF($C$30:$BC$30,"WPA"))+(COUNTIF($C$55:$J$55,"WPA"))</f>
        <v>2</v>
      </c>
      <c r="BM12" s="94"/>
      <c r="BN12" s="131" t="s">
        <v>53</v>
      </c>
      <c r="BO12" s="275"/>
      <c r="BP12" s="253">
        <f>T31</f>
        <v>154</v>
      </c>
      <c r="BQ12" s="53">
        <f>AF9</f>
        <v>438.90000000000003</v>
      </c>
      <c r="BR12" s="61">
        <f>AR9+X31+AJ31</f>
        <v>477.4</v>
      </c>
      <c r="BS12" s="53">
        <f>BC9+AV31</f>
        <v>385</v>
      </c>
      <c r="BT12" s="53">
        <f>P31+I56</f>
        <v>446.6</v>
      </c>
      <c r="BU12" s="53">
        <f>Z31</f>
        <v>77</v>
      </c>
      <c r="BV12" s="94"/>
      <c r="BW12" s="94"/>
      <c r="BX12" s="94"/>
      <c r="BY12" s="94"/>
    </row>
    <row r="13" spans="1:77" ht="15" customHeight="1" thickBot="1" x14ac:dyDescent="0.3">
      <c r="B13" s="127"/>
      <c r="C13" s="128"/>
      <c r="D13" s="128"/>
      <c r="E13" s="128"/>
      <c r="F13" s="128"/>
      <c r="G13" s="128"/>
      <c r="H13" s="163"/>
      <c r="I13" s="164"/>
      <c r="J13" s="164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319">
        <f>U2</f>
        <v>38.5</v>
      </c>
      <c r="V13" s="319">
        <f>V2+U13</f>
        <v>77</v>
      </c>
      <c r="W13" s="319">
        <f>W2+V13</f>
        <v>107.8</v>
      </c>
      <c r="X13" s="319">
        <f>X2+W13</f>
        <v>146.30000000000001</v>
      </c>
      <c r="Y13" s="319">
        <f>Y2+X13</f>
        <v>177.10000000000002</v>
      </c>
      <c r="Z13" s="319">
        <f>Z2+Y13</f>
        <v>207.90000000000003</v>
      </c>
      <c r="AA13" s="319">
        <f>AA2+Z13</f>
        <v>246.40000000000003</v>
      </c>
      <c r="AB13" s="319">
        <f>AB2+AA13</f>
        <v>284.90000000000003</v>
      </c>
      <c r="AC13" s="319">
        <f t="shared" ref="W13:AF13" si="3">AC2+AB13</f>
        <v>323.40000000000003</v>
      </c>
      <c r="AD13" s="319">
        <f t="shared" si="3"/>
        <v>361.90000000000003</v>
      </c>
      <c r="AE13" s="319">
        <f t="shared" si="3"/>
        <v>400.40000000000003</v>
      </c>
      <c r="AF13" s="319">
        <f t="shared" si="3"/>
        <v>438.90000000000003</v>
      </c>
      <c r="AG13" s="317"/>
      <c r="AH13" s="159"/>
      <c r="AI13" s="159"/>
      <c r="AJ13" s="160"/>
      <c r="AK13" s="161"/>
      <c r="AL13" s="162"/>
      <c r="AM13" s="328">
        <f>$AM$2</f>
        <v>38.5</v>
      </c>
      <c r="AN13" s="328">
        <f>AN2+AM13</f>
        <v>77</v>
      </c>
      <c r="AO13" s="328">
        <f>AO2+AN13</f>
        <v>115.5</v>
      </c>
      <c r="AP13" s="328">
        <f>AP2+AO13</f>
        <v>154</v>
      </c>
      <c r="AQ13" s="328">
        <f>AQ2+AP13</f>
        <v>192.5</v>
      </c>
      <c r="AR13" s="328">
        <f>AR2+AQ13</f>
        <v>231</v>
      </c>
      <c r="AS13" s="159"/>
      <c r="AT13" s="159"/>
      <c r="AU13" s="159"/>
      <c r="AV13" s="159"/>
      <c r="AW13" s="159"/>
      <c r="AX13" s="159"/>
      <c r="AY13" s="319">
        <f>AY2</f>
        <v>38.5</v>
      </c>
      <c r="AZ13" s="319">
        <f>AZ2+AY13</f>
        <v>77</v>
      </c>
      <c r="BA13" s="319">
        <f>BA2+AZ13</f>
        <v>115.5</v>
      </c>
      <c r="BB13" s="319">
        <f>BB2+BA13</f>
        <v>138.6</v>
      </c>
      <c r="BC13" s="319">
        <f>BC2+BB13</f>
        <v>161.69999999999999</v>
      </c>
      <c r="BD13" s="68"/>
      <c r="BE13" s="131" t="s">
        <v>54</v>
      </c>
      <c r="BF13" s="275"/>
      <c r="BG13" s="94">
        <f>(COUNTIF($C10:$BC10,"P"))+(COUNTIF($C$32:$BD$32,"P"))+(COUNTIF($C$57:$J$57,"P"))</f>
        <v>4</v>
      </c>
      <c r="BH13" s="94">
        <f>(COUNTIF($C10:$BC10,"O"))+(COUNTIF($C$32:$BD$32,"O"))+(COUNTIF($C$57:$J$57,"O"))</f>
        <v>12</v>
      </c>
      <c r="BI13" s="94">
        <f>(COUNTIF($C10:$BC10,"A"))+(COUNTIF($C$32:$BD$32,"A"))+(COUNTIF($C$57:$J$57,"A"))</f>
        <v>14</v>
      </c>
      <c r="BJ13" s="94">
        <f>(COUNTIF($C10:$BC10,"SLP"))+(COUNTIF($C$32:$BD$32,"SLP"))+(COUNTIF($C$57:$J$57,"SLP"))</f>
        <v>11</v>
      </c>
      <c r="BK13" s="94">
        <f>(COUNTIF($C10:$BC10,"AP"))+(COUNTIF($C$32:$BD$32,"AP"))+(COUNTIF($C$57:$J$57,"AP"))</f>
        <v>12</v>
      </c>
      <c r="BL13" s="94">
        <f>(COUNTIF($C10:$BC10,"WPA"))+(COUNTIF($C$32:$BD$32,"WPA"))+(COUNTIF($C$57:$J$57,"WPA"))</f>
        <v>2</v>
      </c>
      <c r="BM13" s="94"/>
      <c r="BN13" s="131" t="s">
        <v>54</v>
      </c>
      <c r="BO13" s="275"/>
      <c r="BP13" s="253">
        <f>N33</f>
        <v>154</v>
      </c>
      <c r="BQ13" s="53">
        <f>AG11</f>
        <v>438.9</v>
      </c>
      <c r="BR13" s="61">
        <f>AQ11+AJ33+AT33</f>
        <v>492.8</v>
      </c>
      <c r="BS13" s="53">
        <f>S33+I58</f>
        <v>438.9</v>
      </c>
      <c r="BT13" s="61">
        <f>BC11+Z33</f>
        <v>408.1</v>
      </c>
      <c r="BU13" s="53">
        <f>AV33</f>
        <v>77</v>
      </c>
      <c r="BV13" s="127"/>
      <c r="BW13" s="127"/>
      <c r="BX13" s="127"/>
      <c r="BY13" s="127"/>
    </row>
    <row r="14" spans="1:77" ht="15" customHeight="1" x14ac:dyDescent="0.2">
      <c r="D14" s="8"/>
      <c r="E14" s="8"/>
      <c r="F14" s="8"/>
      <c r="G14" s="8"/>
      <c r="H14" s="150" t="s">
        <v>56</v>
      </c>
      <c r="I14" s="151"/>
      <c r="J14" s="151"/>
      <c r="K14" s="165"/>
      <c r="L14" s="165"/>
      <c r="M14" s="165"/>
      <c r="N14" s="165"/>
      <c r="O14" s="165"/>
      <c r="P14" s="165"/>
      <c r="Q14" s="165"/>
      <c r="R14" s="165"/>
      <c r="S14" s="165"/>
      <c r="T14" s="165"/>
      <c r="U14" s="316"/>
      <c r="V14" s="318" t="s">
        <v>108</v>
      </c>
      <c r="W14" s="318" t="s">
        <v>108</v>
      </c>
      <c r="X14" s="318" t="s">
        <v>108</v>
      </c>
      <c r="Y14" s="318" t="s">
        <v>108</v>
      </c>
      <c r="Z14" s="318" t="s">
        <v>108</v>
      </c>
      <c r="AA14" s="318" t="s">
        <v>108</v>
      </c>
      <c r="AB14" s="318" t="s">
        <v>108</v>
      </c>
      <c r="AC14" s="318" t="s">
        <v>108</v>
      </c>
      <c r="AD14" s="318" t="s">
        <v>108</v>
      </c>
      <c r="AE14" s="318" t="s">
        <v>108</v>
      </c>
      <c r="AF14" s="318" t="s">
        <v>108</v>
      </c>
      <c r="AG14" s="318" t="s">
        <v>108</v>
      </c>
      <c r="AH14" s="166"/>
      <c r="AI14" s="166"/>
      <c r="AJ14" s="167"/>
      <c r="AK14" s="168"/>
      <c r="AL14" s="169"/>
      <c r="AM14" s="329" t="s">
        <v>83</v>
      </c>
      <c r="AN14" s="329" t="s">
        <v>83</v>
      </c>
      <c r="AO14" s="329" t="s">
        <v>83</v>
      </c>
      <c r="AP14" s="329" t="s">
        <v>83</v>
      </c>
      <c r="AQ14" s="329" t="s">
        <v>83</v>
      </c>
      <c r="AR14" s="329" t="s">
        <v>83</v>
      </c>
      <c r="AS14" s="166"/>
      <c r="AT14" s="166"/>
      <c r="AU14" s="166"/>
      <c r="AV14" s="166"/>
      <c r="AW14" s="166"/>
      <c r="AX14" s="166"/>
      <c r="AY14" s="325" t="s">
        <v>82</v>
      </c>
      <c r="AZ14" s="325" t="s">
        <v>82</v>
      </c>
      <c r="BA14" s="325" t="s">
        <v>82</v>
      </c>
      <c r="BB14" s="325" t="s">
        <v>82</v>
      </c>
      <c r="BC14" s="325" t="s">
        <v>82</v>
      </c>
      <c r="BD14" s="68"/>
      <c r="BE14" s="131" t="s">
        <v>55</v>
      </c>
      <c r="BF14" s="275"/>
      <c r="BG14" s="94">
        <f>(COUNTIF($C12:$BC12,"P"))+(COUNTIF($C$34:$BC$34,"P"))+(COUNTIF($C$59:$J$59,"P"))</f>
        <v>4</v>
      </c>
      <c r="BH14" s="94">
        <f>(COUNTIF($C12:$BC12,"O"))+(COUNTIF($C$34:$BC$34,"O"))+(COUNTIF($C$59:$J$59,"O"))</f>
        <v>12</v>
      </c>
      <c r="BI14" s="94">
        <f>(COUNTIF($C12:$BC12,"A"))+(COUNTIF($C$34:$BC$34,"A"))+(COUNTIF($C$59:$J$59,"A"))</f>
        <v>13</v>
      </c>
      <c r="BJ14" s="94">
        <f>(COUNTIF($C12:$BC12,"SLP"))+(COUNTIF($C$34:$BC$34,"SLP"))+(COUNTIF($C$59:$J$59,"SLP"))</f>
        <v>12</v>
      </c>
      <c r="BK14" s="94">
        <f>(COUNTIF($C12:$BC12,"AP"))+(COUNTIF($C$34:$BC$34,"AP"))+(COUNTIF($C$59:$J$59,"AP"))</f>
        <v>12</v>
      </c>
      <c r="BL14" s="94">
        <f>(COUNTIF($C12:$BC12,"WPA"))+(COUNTIF($C$34:$BC$34,"WPA"))+(COUNTIF($C$59:$J$59,"WPA"))</f>
        <v>2</v>
      </c>
      <c r="BM14" s="94"/>
      <c r="BN14" s="131" t="s">
        <v>55</v>
      </c>
      <c r="BO14" s="275"/>
      <c r="BP14" s="253">
        <f>AJ35</f>
        <v>154</v>
      </c>
      <c r="BQ14" s="53">
        <f>AF13</f>
        <v>438.90000000000003</v>
      </c>
      <c r="BR14" s="61">
        <f>BC13+T35+I60</f>
        <v>469.7</v>
      </c>
      <c r="BS14" s="53">
        <f>P35+Z35</f>
        <v>423.5</v>
      </c>
      <c r="BT14" s="61">
        <f>AR13+AV35</f>
        <v>454.3</v>
      </c>
      <c r="BU14" s="53">
        <f>E60</f>
        <v>77</v>
      </c>
      <c r="BV14" s="127"/>
      <c r="BW14" s="127"/>
      <c r="BX14" s="127"/>
      <c r="BY14" s="127"/>
    </row>
    <row r="15" spans="1:77" s="123" customFormat="1" ht="15" customHeight="1" thickBot="1" x14ac:dyDescent="0.25">
      <c r="A15" s="68"/>
      <c r="B15" s="68"/>
      <c r="C15" s="8"/>
      <c r="D15" s="8"/>
      <c r="E15" s="8"/>
      <c r="F15" s="8"/>
      <c r="G15" s="8"/>
      <c r="H15" s="163"/>
      <c r="I15" s="164"/>
      <c r="J15" s="164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317"/>
      <c r="V15" s="319">
        <f>U2</f>
        <v>38.5</v>
      </c>
      <c r="W15" s="319">
        <f>V15+W2</f>
        <v>69.3</v>
      </c>
      <c r="X15" s="319">
        <f>W15+X2</f>
        <v>107.8</v>
      </c>
      <c r="Y15" s="319">
        <f>Y2+X15</f>
        <v>138.6</v>
      </c>
      <c r="Z15" s="319">
        <f>Y2+Y15</f>
        <v>169.4</v>
      </c>
      <c r="AA15" s="319">
        <f>AA2+Z15</f>
        <v>207.9</v>
      </c>
      <c r="AB15" s="319">
        <f>AB2+AA15</f>
        <v>246.4</v>
      </c>
      <c r="AC15" s="319">
        <f>AC2+AB15</f>
        <v>284.89999999999998</v>
      </c>
      <c r="AD15" s="319">
        <f>AD2+AC15</f>
        <v>323.39999999999998</v>
      </c>
      <c r="AE15" s="319">
        <f>AE2+AD15</f>
        <v>361.9</v>
      </c>
      <c r="AF15" s="319">
        <f>AF2+AE15</f>
        <v>400.4</v>
      </c>
      <c r="AG15" s="319">
        <f>AG2+AF15</f>
        <v>438.9</v>
      </c>
      <c r="AH15" s="159"/>
      <c r="AI15" s="159"/>
      <c r="AJ15" s="160"/>
      <c r="AK15" s="161"/>
      <c r="AL15" s="162"/>
      <c r="AM15" s="328">
        <f>$AM$2</f>
        <v>38.5</v>
      </c>
      <c r="AN15" s="328">
        <f>AN2+AM15</f>
        <v>77</v>
      </c>
      <c r="AO15" s="328">
        <f>AO2+AN15</f>
        <v>115.5</v>
      </c>
      <c r="AP15" s="328">
        <f>AP2+AO15</f>
        <v>154</v>
      </c>
      <c r="AQ15" s="328">
        <f>AQ2+AP15</f>
        <v>192.5</v>
      </c>
      <c r="AR15" s="328">
        <f>AR2+AQ15</f>
        <v>231</v>
      </c>
      <c r="AS15" s="159"/>
      <c r="AT15" s="159"/>
      <c r="AU15" s="159"/>
      <c r="AV15" s="159"/>
      <c r="AW15" s="159"/>
      <c r="AX15" s="159"/>
      <c r="AY15" s="326">
        <f>AW2</f>
        <v>38.5</v>
      </c>
      <c r="AZ15" s="326">
        <f>AZ2+AY15</f>
        <v>77</v>
      </c>
      <c r="BA15" s="326">
        <f>BA2+AZ15</f>
        <v>115.5</v>
      </c>
      <c r="BB15" s="326">
        <f>BB2+BA15</f>
        <v>138.6</v>
      </c>
      <c r="BC15" s="326">
        <f>BC2+BB15</f>
        <v>161.69999999999999</v>
      </c>
      <c r="BE15" s="131" t="s">
        <v>56</v>
      </c>
      <c r="BF15" s="275"/>
      <c r="BG15" s="94">
        <f>(COUNTIF($D14:$BC14,"P"))+(COUNTIF($C$36:$BC$36,"P"))+(COUNTIF($C$61:$J$61,"P"))</f>
        <v>4</v>
      </c>
      <c r="BH15" s="94">
        <f>(COUNTIF($D14:$BC14,"O"))+(COUNTIF($C$36:$BC$36,"O"))+(COUNTIF($C$61:$J$61,"O"))</f>
        <v>12</v>
      </c>
      <c r="BI15" s="94">
        <f>(COUNTIF($D14:$BC14,"A"))+(COUNTIF($C$36:$BC$36,"A"))+(COUNTIF($C$61:$J$61,"A"))</f>
        <v>12</v>
      </c>
      <c r="BJ15" s="94">
        <f>(COUNTIF($D14:$BC14,"SLP"))+(COUNTIF($C$36:$BC$36,"SLP"))+(COUNTIF($C$61:$J$61,"SLP"))</f>
        <v>13</v>
      </c>
      <c r="BK15" s="94">
        <f>(COUNTIF($D14:$BC14,"AP"))+(COUNTIF($C$36:$BC$36,"AP"))+(COUNTIF($C$61:$J$61,"AP"))</f>
        <v>12</v>
      </c>
      <c r="BL15" s="94">
        <f>(COUNTIF($D14:$BC14,"WPA"))+(COUNTIF($C$36:$BC$36,"WPA"))+(COUNTIF($C$61:$J$61,"WPA"))</f>
        <v>2</v>
      </c>
      <c r="BM15" s="94"/>
      <c r="BN15" s="131" t="s">
        <v>56</v>
      </c>
      <c r="BO15" s="275"/>
      <c r="BP15" s="253">
        <f>R37</f>
        <v>138.6</v>
      </c>
      <c r="BQ15" s="53">
        <f>AG15</f>
        <v>438.9</v>
      </c>
      <c r="BR15" s="61">
        <f>Z37+AJ37</f>
        <v>438.90000000000003</v>
      </c>
      <c r="BS15" s="61">
        <f>BC15+AV37+N37</f>
        <v>462</v>
      </c>
      <c r="BT15" s="53">
        <f>AR15+I62</f>
        <v>462</v>
      </c>
      <c r="BU15" s="53">
        <f>AR37</f>
        <v>77</v>
      </c>
    </row>
    <row r="16" spans="1:77" s="123" customFormat="1" ht="15" customHeight="1" x14ac:dyDescent="0.2">
      <c r="A16" s="68"/>
      <c r="B16" s="68"/>
      <c r="C16" s="8"/>
      <c r="D16" s="8"/>
      <c r="E16" s="8"/>
      <c r="F16" s="8"/>
      <c r="G16" s="8"/>
      <c r="H16" s="150" t="s">
        <v>57</v>
      </c>
      <c r="I16" s="151"/>
      <c r="J16" s="151"/>
      <c r="K16" s="165"/>
      <c r="L16" s="165"/>
      <c r="M16" s="165"/>
      <c r="N16" s="165"/>
      <c r="O16" s="165"/>
      <c r="P16" s="165"/>
      <c r="Q16" s="165"/>
      <c r="R16" s="165"/>
      <c r="S16" s="165"/>
      <c r="T16" s="165"/>
      <c r="U16" s="323" t="s">
        <v>112</v>
      </c>
      <c r="V16" s="323" t="s">
        <v>112</v>
      </c>
      <c r="W16" s="323" t="s">
        <v>112</v>
      </c>
      <c r="X16" s="323" t="s">
        <v>112</v>
      </c>
      <c r="Y16" s="323" t="s">
        <v>112</v>
      </c>
      <c r="Z16" s="323" t="s">
        <v>112</v>
      </c>
      <c r="AA16" s="323" t="s">
        <v>112</v>
      </c>
      <c r="AB16" s="323" t="s">
        <v>112</v>
      </c>
      <c r="AC16" s="323" t="s">
        <v>112</v>
      </c>
      <c r="AD16" s="323" t="s">
        <v>112</v>
      </c>
      <c r="AE16" s="323" t="s">
        <v>112</v>
      </c>
      <c r="AF16" s="323" t="s">
        <v>112</v>
      </c>
      <c r="AG16" s="316"/>
      <c r="AH16" s="166"/>
      <c r="AI16" s="166"/>
      <c r="AJ16" s="167"/>
      <c r="AK16" s="168"/>
      <c r="AL16" s="169"/>
      <c r="AM16" s="323" t="s">
        <v>81</v>
      </c>
      <c r="AN16" s="323" t="s">
        <v>81</v>
      </c>
      <c r="AO16" s="323" t="s">
        <v>81</v>
      </c>
      <c r="AP16" s="323" t="s">
        <v>81</v>
      </c>
      <c r="AQ16" s="323" t="s">
        <v>81</v>
      </c>
      <c r="AR16" s="323" t="s">
        <v>81</v>
      </c>
      <c r="AS16" s="166"/>
      <c r="AT16" s="166"/>
      <c r="AU16" s="166"/>
      <c r="AV16" s="166"/>
      <c r="AW16" s="166"/>
      <c r="AX16" s="166"/>
      <c r="AY16" s="318" t="s">
        <v>80</v>
      </c>
      <c r="AZ16" s="318" t="s">
        <v>80</v>
      </c>
      <c r="BA16" s="318" t="s">
        <v>80</v>
      </c>
      <c r="BB16" s="318" t="s">
        <v>80</v>
      </c>
      <c r="BC16" s="318" t="s">
        <v>80</v>
      </c>
      <c r="BE16" s="131" t="s">
        <v>57</v>
      </c>
      <c r="BF16" s="275"/>
      <c r="BG16" s="94">
        <f>(COUNTIF($D16:$BC16,"P"))+(COUNTIF($C$38:$BB$38,"P"))+(COUNTIF($C$63:$P$63,"P"))</f>
        <v>6</v>
      </c>
      <c r="BH16" s="94">
        <f>(COUNTIF($D16:$BC16,"PO"))+(COUNTIF($C$38:$BB$38,"PO"))+(COUNTIF($C$63:$P$63,"PO"))</f>
        <v>12</v>
      </c>
      <c r="BI16" s="94">
        <f>(COUNTIF($D16:$BC16,"A"))+(COUNTIF($C$38:$BB$38,"A"))+(COUNTIF($C$63:$P$63,"A"))</f>
        <v>13</v>
      </c>
      <c r="BJ16" s="94">
        <f>(COUNTIF($D16:$BC16,"SLP"))+(COUNTIF($C$38:$BB$38,"SLP"))+(COUNTIF($C$63:$P$63,"SLP"))</f>
        <v>11</v>
      </c>
      <c r="BK16" s="94">
        <f>(COUNTIF($D16:$BC16,"AP"))+(COUNTIF($C$38:$BB$38,"AP"))+(COUNTIF($C$63:$P$63,"AP"))</f>
        <v>11</v>
      </c>
      <c r="BL16" s="94">
        <f>(COUNTIF($D16:$BC16,"WPA"))+(COUNTIF($C$38:$BB$38,"WPA"))+(COUNTIF($C$63:$P$63,"WPA"))</f>
        <v>2</v>
      </c>
      <c r="BM16" s="94"/>
      <c r="BN16" s="131" t="s">
        <v>57</v>
      </c>
      <c r="BO16" s="275"/>
      <c r="BP16" s="253">
        <f>AR17</f>
        <v>231</v>
      </c>
      <c r="BQ16" s="53">
        <f>AF17</f>
        <v>438.90000000000003</v>
      </c>
      <c r="BR16" s="61">
        <f>BC17+Z39+AJ39</f>
        <v>454.29999999999995</v>
      </c>
      <c r="BS16" s="53">
        <f>O39+I64</f>
        <v>415.8</v>
      </c>
      <c r="BT16" s="53">
        <f>T39+AV39</f>
        <v>408.1</v>
      </c>
      <c r="BU16" s="53">
        <f>V39</f>
        <v>69.3</v>
      </c>
    </row>
    <row r="17" spans="1:79" ht="15" customHeight="1" thickBot="1" x14ac:dyDescent="0.25">
      <c r="C17" s="8"/>
      <c r="D17" s="8"/>
      <c r="E17" s="8"/>
      <c r="F17" s="8"/>
      <c r="G17" s="8"/>
      <c r="H17" s="163"/>
      <c r="I17" s="164"/>
      <c r="J17" s="164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324">
        <f>U2</f>
        <v>38.5</v>
      </c>
      <c r="V17" s="324">
        <f>V2+U17</f>
        <v>77</v>
      </c>
      <c r="W17" s="324">
        <f>W2+V17</f>
        <v>107.8</v>
      </c>
      <c r="X17" s="324">
        <f>X2+W17</f>
        <v>146.30000000000001</v>
      </c>
      <c r="Y17" s="324">
        <f>Y2+X17</f>
        <v>177.10000000000002</v>
      </c>
      <c r="Z17" s="324">
        <f>Z2+Y17</f>
        <v>207.90000000000003</v>
      </c>
      <c r="AA17" s="324">
        <f>AA2+Z17</f>
        <v>246.40000000000003</v>
      </c>
      <c r="AB17" s="324">
        <f>AB2+AA17</f>
        <v>284.90000000000003</v>
      </c>
      <c r="AC17" s="324">
        <f t="shared" ref="W17:AF17" si="4">AC2+AB17</f>
        <v>323.40000000000003</v>
      </c>
      <c r="AD17" s="324">
        <f t="shared" si="4"/>
        <v>361.90000000000003</v>
      </c>
      <c r="AE17" s="324">
        <f t="shared" si="4"/>
        <v>400.40000000000003</v>
      </c>
      <c r="AF17" s="324">
        <f t="shared" si="4"/>
        <v>438.90000000000003</v>
      </c>
      <c r="AG17" s="317"/>
      <c r="AH17" s="159"/>
      <c r="AI17" s="159"/>
      <c r="AJ17" s="160"/>
      <c r="AK17" s="161"/>
      <c r="AL17" s="162"/>
      <c r="AM17" s="324">
        <f>$AM$2</f>
        <v>38.5</v>
      </c>
      <c r="AN17" s="324">
        <f>AN2+AM17</f>
        <v>77</v>
      </c>
      <c r="AO17" s="324">
        <f>AO2+AN17</f>
        <v>115.5</v>
      </c>
      <c r="AP17" s="324">
        <f>AP2+AO17</f>
        <v>154</v>
      </c>
      <c r="AQ17" s="324">
        <f>AQ2+AP17</f>
        <v>192.5</v>
      </c>
      <c r="AR17" s="324">
        <f>AR2+AQ17</f>
        <v>231</v>
      </c>
      <c r="AS17" s="159"/>
      <c r="AT17" s="159"/>
      <c r="AU17" s="159"/>
      <c r="AV17" s="159"/>
      <c r="AW17" s="159"/>
      <c r="AX17" s="159"/>
      <c r="AY17" s="319">
        <f>AW2</f>
        <v>38.5</v>
      </c>
      <c r="AZ17" s="319">
        <f>AZ2+AY17</f>
        <v>77</v>
      </c>
      <c r="BA17" s="319">
        <f>BA2+AZ17</f>
        <v>115.5</v>
      </c>
      <c r="BB17" s="319">
        <f>BB2+BA17</f>
        <v>138.6</v>
      </c>
      <c r="BC17" s="319">
        <f>BC2+BB17</f>
        <v>161.69999999999999</v>
      </c>
      <c r="BD17" s="68"/>
      <c r="BE17" s="131" t="s">
        <v>58</v>
      </c>
      <c r="BF17" s="275"/>
      <c r="BG17" s="94">
        <f>(COUNTIF($D18:$BC18,"P"))+(COUNTIF($C$40:$BB$40,"P"))+(COUNTIF($C$65:$J$65,"P"))</f>
        <v>4</v>
      </c>
      <c r="BH17" s="94">
        <f>(COUNTIF($D18:$BC18,"PO"))+(COUNTIF($C$40:$BB$40,"PO"))+(COUNTIF($C$65:$J$65,"PO"))</f>
        <v>12</v>
      </c>
      <c r="BI17" s="94">
        <f>(COUNTIF($D18:$BC18,"A"))+(COUNTIF($C$40:$BB$40,"A"))+(COUNTIF($C$65:$J$65,"A"))</f>
        <v>13</v>
      </c>
      <c r="BJ17" s="94">
        <f>(COUNTIF($D18:$BC18,"SLP"))+(COUNTIF($C$40:$BB$40,"SLP"))+(COUNTIF($C$65:$J$65,"SLP"))</f>
        <v>12</v>
      </c>
      <c r="BK17" s="94">
        <f>(COUNTIF($D18:$BC18,"AP"))+(COUNTIF($C$40:$BB$40,"AP"))+(COUNTIF($C$65:$J$65,"AP"))</f>
        <v>12</v>
      </c>
      <c r="BL17" s="94">
        <f>(COUNTIF($D18:$BC18,"WPA"))+(COUNTIF($C$40:$BB$40,"WPA"))+(COUNTIF($C$65:$J$65,"WPA"))</f>
        <v>2</v>
      </c>
      <c r="BM17" s="94"/>
      <c r="BN17" s="131" t="s">
        <v>58</v>
      </c>
      <c r="BO17" s="275"/>
      <c r="BP17" s="253">
        <f>AJ41</f>
        <v>154</v>
      </c>
      <c r="BQ17" s="53">
        <f>AG19</f>
        <v>438.9</v>
      </c>
      <c r="BR17" s="53">
        <f>AR19+S41</f>
        <v>485.1</v>
      </c>
      <c r="BS17" s="61">
        <f>BC19+Z41</f>
        <v>408.1</v>
      </c>
      <c r="BT17" s="53">
        <f>AV41+I66</f>
        <v>454.3</v>
      </c>
      <c r="BU17" s="53">
        <f>L41</f>
        <v>77</v>
      </c>
    </row>
    <row r="18" spans="1:79" ht="15" customHeight="1" x14ac:dyDescent="0.2">
      <c r="C18" s="8"/>
      <c r="D18" s="8"/>
      <c r="E18" s="8"/>
      <c r="F18" s="8"/>
      <c r="G18" s="8"/>
      <c r="H18" s="150" t="s">
        <v>58</v>
      </c>
      <c r="I18" s="151"/>
      <c r="J18" s="151"/>
      <c r="K18" s="165"/>
      <c r="L18" s="165"/>
      <c r="M18" s="165"/>
      <c r="N18" s="165"/>
      <c r="O18" s="165"/>
      <c r="P18" s="165"/>
      <c r="Q18" s="165"/>
      <c r="R18" s="165"/>
      <c r="S18" s="165"/>
      <c r="T18" s="165"/>
      <c r="U18" s="316"/>
      <c r="V18" s="323" t="s">
        <v>112</v>
      </c>
      <c r="W18" s="323" t="s">
        <v>112</v>
      </c>
      <c r="X18" s="323" t="s">
        <v>112</v>
      </c>
      <c r="Y18" s="323" t="s">
        <v>112</v>
      </c>
      <c r="Z18" s="323" t="s">
        <v>112</v>
      </c>
      <c r="AA18" s="323" t="s">
        <v>112</v>
      </c>
      <c r="AB18" s="323" t="s">
        <v>112</v>
      </c>
      <c r="AC18" s="323" t="s">
        <v>112</v>
      </c>
      <c r="AD18" s="323" t="s">
        <v>112</v>
      </c>
      <c r="AE18" s="323" t="s">
        <v>112</v>
      </c>
      <c r="AF18" s="323" t="s">
        <v>112</v>
      </c>
      <c r="AG18" s="323" t="s">
        <v>112</v>
      </c>
      <c r="AH18" s="166"/>
      <c r="AI18" s="166"/>
      <c r="AJ18" s="167"/>
      <c r="AK18" s="168"/>
      <c r="AL18" s="169"/>
      <c r="AM18" s="318" t="s">
        <v>80</v>
      </c>
      <c r="AN18" s="318" t="s">
        <v>80</v>
      </c>
      <c r="AO18" s="318" t="s">
        <v>80</v>
      </c>
      <c r="AP18" s="318" t="s">
        <v>80</v>
      </c>
      <c r="AQ18" s="318" t="s">
        <v>80</v>
      </c>
      <c r="AR18" s="318" t="s">
        <v>80</v>
      </c>
      <c r="AS18" s="166"/>
      <c r="AT18" s="166"/>
      <c r="AU18" s="166"/>
      <c r="AV18" s="166"/>
      <c r="AW18" s="166"/>
      <c r="AX18" s="166"/>
      <c r="AY18" s="325" t="s">
        <v>82</v>
      </c>
      <c r="AZ18" s="325" t="s">
        <v>82</v>
      </c>
      <c r="BA18" s="325" t="s">
        <v>82</v>
      </c>
      <c r="BB18" s="325" t="s">
        <v>82</v>
      </c>
      <c r="BC18" s="325" t="s">
        <v>82</v>
      </c>
      <c r="BD18" s="68"/>
      <c r="BE18" s="131" t="s">
        <v>59</v>
      </c>
      <c r="BF18" s="275"/>
      <c r="BG18" s="94">
        <f>(COUNTIF($C20:$BC20,"P"))+(COUNTIF($C$42:$BC$42,"P"))+(COUNTIF($C$67:$J$67,"P"))</f>
        <v>4</v>
      </c>
      <c r="BH18" s="94">
        <f>(COUNTIF($C20:$BC20,"PO"))+(COUNTIF($C$42:$BC$42,"PO"))+(COUNTIF($C$67:$J$67,"PO"))</f>
        <v>12</v>
      </c>
      <c r="BI18" s="94">
        <f>(COUNTIF($C20:$BC20,"A"))+(COUNTIF($C$42:$BC$42,"A"))+(COUNTIF($C$67:$J$67,"A"))</f>
        <v>12</v>
      </c>
      <c r="BJ18" s="94">
        <f>(COUNTIF($C20:$BC20,"SLP"))+(COUNTIF($C$42:$BC$42,"SLP"))+(COUNTIF($C$67:$J$67,"SLP"))</f>
        <v>12</v>
      </c>
      <c r="BK18" s="94">
        <f>(COUNTIF($C20:$BC20,"AP"))+(COUNTIF($C$42:$BC$42,"AP"))+(COUNTIF($C$67:$J$67,"AP"))</f>
        <v>13</v>
      </c>
      <c r="BL18" s="94">
        <f>(COUNTIF($C20:$BC20,"WPA"))+(COUNTIF($C$42:$BC$42,"WPA"))+(COUNTIF($C$67:$J$67,"WPA"))</f>
        <v>2</v>
      </c>
      <c r="BM18" s="94"/>
      <c r="BN18" s="131" t="s">
        <v>59</v>
      </c>
      <c r="BO18" s="275"/>
      <c r="BP18" s="253">
        <f>AV43</f>
        <v>146.30000000000001</v>
      </c>
      <c r="BQ18" s="53">
        <f>AF21</f>
        <v>438.90000000000003</v>
      </c>
      <c r="BR18" s="61">
        <f>Z43+AJ43</f>
        <v>438.90000000000003</v>
      </c>
      <c r="BS18" s="61">
        <f>AR21+I68</f>
        <v>462</v>
      </c>
      <c r="BT18" s="53">
        <f>BC21+R43</f>
        <v>454.3</v>
      </c>
      <c r="BU18" s="53">
        <f>AR43</f>
        <v>77</v>
      </c>
    </row>
    <row r="19" spans="1:79" ht="15" customHeight="1" thickBot="1" x14ac:dyDescent="0.25">
      <c r="C19" s="8"/>
      <c r="D19" s="8"/>
      <c r="E19" s="8"/>
      <c r="F19" s="8"/>
      <c r="G19" s="8"/>
      <c r="H19" s="163"/>
      <c r="I19" s="164"/>
      <c r="J19" s="164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317"/>
      <c r="V19" s="324">
        <f>U2</f>
        <v>38.5</v>
      </c>
      <c r="W19" s="324">
        <f>V19+W2</f>
        <v>69.3</v>
      </c>
      <c r="X19" s="324">
        <f>W19+X2</f>
        <v>107.8</v>
      </c>
      <c r="Y19" s="324">
        <f>Y2+X19</f>
        <v>138.6</v>
      </c>
      <c r="Z19" s="324">
        <f>Z2+Y19</f>
        <v>169.4</v>
      </c>
      <c r="AA19" s="324">
        <f>AA2+Z19</f>
        <v>207.9</v>
      </c>
      <c r="AB19" s="324">
        <f>AB2+AA19</f>
        <v>246.4</v>
      </c>
      <c r="AC19" s="324">
        <f>AC2+AB19</f>
        <v>284.89999999999998</v>
      </c>
      <c r="AD19" s="324">
        <f>AD2+AC19</f>
        <v>323.39999999999998</v>
      </c>
      <c r="AE19" s="324">
        <f>AE2+AD19</f>
        <v>361.9</v>
      </c>
      <c r="AF19" s="324">
        <f>AF2+AE19</f>
        <v>400.4</v>
      </c>
      <c r="AG19" s="324">
        <f>AG2+AF19</f>
        <v>438.9</v>
      </c>
      <c r="AH19" s="159"/>
      <c r="AI19" s="159"/>
      <c r="AJ19" s="160"/>
      <c r="AK19" s="161"/>
      <c r="AL19" s="162"/>
      <c r="AM19" s="319">
        <f>$AM$2</f>
        <v>38.5</v>
      </c>
      <c r="AN19" s="319">
        <f>AN2+AM19</f>
        <v>77</v>
      </c>
      <c r="AO19" s="319">
        <f>AO2+AN19</f>
        <v>115.5</v>
      </c>
      <c r="AP19" s="319">
        <f>AP2+AO19</f>
        <v>154</v>
      </c>
      <c r="AQ19" s="319">
        <f>AQ2+AP19</f>
        <v>192.5</v>
      </c>
      <c r="AR19" s="319">
        <f>AR2+AQ19</f>
        <v>231</v>
      </c>
      <c r="AS19" s="159"/>
      <c r="AT19" s="159"/>
      <c r="AU19" s="159"/>
      <c r="AV19" s="159"/>
      <c r="AW19" s="159"/>
      <c r="AX19" s="159"/>
      <c r="AY19" s="330">
        <f>AW2</f>
        <v>38.5</v>
      </c>
      <c r="AZ19" s="330">
        <f>AZ2+AY19</f>
        <v>77</v>
      </c>
      <c r="BA19" s="330">
        <f>BA2+AZ19</f>
        <v>115.5</v>
      </c>
      <c r="BB19" s="330">
        <f>BB2+BA19</f>
        <v>138.6</v>
      </c>
      <c r="BC19" s="330">
        <f>BC2+BB19</f>
        <v>161.69999999999999</v>
      </c>
      <c r="BD19" s="68"/>
      <c r="BE19" s="21"/>
      <c r="BF19" s="245"/>
      <c r="BN19" s="21"/>
      <c r="BO19" s="83"/>
      <c r="BP19" s="41"/>
    </row>
    <row r="20" spans="1:79" ht="15" customHeight="1" x14ac:dyDescent="0.2">
      <c r="A20" s="91"/>
      <c r="C20" s="8"/>
      <c r="D20" s="8"/>
      <c r="E20" s="8"/>
      <c r="F20" s="8"/>
      <c r="G20" s="8"/>
      <c r="H20" s="150" t="s">
        <v>59</v>
      </c>
      <c r="I20" s="151"/>
      <c r="J20" s="151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323" t="s">
        <v>112</v>
      </c>
      <c r="V20" s="323" t="s">
        <v>112</v>
      </c>
      <c r="W20" s="323" t="s">
        <v>112</v>
      </c>
      <c r="X20" s="323" t="s">
        <v>112</v>
      </c>
      <c r="Y20" s="323" t="s">
        <v>112</v>
      </c>
      <c r="Z20" s="323" t="s">
        <v>112</v>
      </c>
      <c r="AA20" s="323" t="s">
        <v>112</v>
      </c>
      <c r="AB20" s="323" t="s">
        <v>112</v>
      </c>
      <c r="AC20" s="323" t="s">
        <v>112</v>
      </c>
      <c r="AD20" s="323" t="s">
        <v>112</v>
      </c>
      <c r="AE20" s="323" t="s">
        <v>112</v>
      </c>
      <c r="AF20" s="323" t="s">
        <v>112</v>
      </c>
      <c r="AG20" s="313"/>
      <c r="AH20" s="171"/>
      <c r="AI20" s="171"/>
      <c r="AJ20" s="172"/>
      <c r="AK20" s="173"/>
      <c r="AL20" s="174"/>
      <c r="AM20" s="325" t="s">
        <v>82</v>
      </c>
      <c r="AN20" s="325" t="s">
        <v>82</v>
      </c>
      <c r="AO20" s="325" t="s">
        <v>82</v>
      </c>
      <c r="AP20" s="325" t="s">
        <v>82</v>
      </c>
      <c r="AQ20" s="325" t="s">
        <v>82</v>
      </c>
      <c r="AR20" s="325" t="s">
        <v>82</v>
      </c>
      <c r="AS20" s="171"/>
      <c r="AT20" s="171"/>
      <c r="AU20" s="171"/>
      <c r="AV20" s="171"/>
      <c r="AW20" s="171"/>
      <c r="AX20" s="171"/>
      <c r="AY20" s="331" t="s">
        <v>83</v>
      </c>
      <c r="AZ20" s="331" t="s">
        <v>83</v>
      </c>
      <c r="BA20" s="331" t="s">
        <v>83</v>
      </c>
      <c r="BB20" s="331" t="s">
        <v>83</v>
      </c>
      <c r="BC20" s="331" t="s">
        <v>83</v>
      </c>
      <c r="BD20" s="68"/>
      <c r="BE20" s="21"/>
      <c r="BF20" s="245"/>
      <c r="BN20" s="10"/>
      <c r="BO20" s="245"/>
      <c r="BP20" s="41"/>
    </row>
    <row r="21" spans="1:79" ht="15" customHeight="1" thickBot="1" x14ac:dyDescent="0.25">
      <c r="A21" s="91"/>
      <c r="C21" s="8"/>
      <c r="D21" s="8"/>
      <c r="E21" s="8"/>
      <c r="F21" s="8"/>
      <c r="G21" s="8"/>
      <c r="H21" s="163"/>
      <c r="I21" s="164"/>
      <c r="J21" s="164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324">
        <f>U2</f>
        <v>38.5</v>
      </c>
      <c r="V21" s="324">
        <f>V2+U21</f>
        <v>77</v>
      </c>
      <c r="W21" s="324">
        <f>W2+V21</f>
        <v>107.8</v>
      </c>
      <c r="X21" s="324">
        <f>X2+W21</f>
        <v>146.30000000000001</v>
      </c>
      <c r="Y21" s="324">
        <f>Y2+X21</f>
        <v>177.10000000000002</v>
      </c>
      <c r="Z21" s="324">
        <f>Z2+Y21</f>
        <v>207.90000000000003</v>
      </c>
      <c r="AA21" s="324">
        <f>AA2+Z21</f>
        <v>246.40000000000003</v>
      </c>
      <c r="AB21" s="324">
        <f>AB2+AA21</f>
        <v>284.90000000000003</v>
      </c>
      <c r="AC21" s="324">
        <f>AC2+AB21</f>
        <v>323.40000000000003</v>
      </c>
      <c r="AD21" s="324">
        <f>AD2+AC21</f>
        <v>361.90000000000003</v>
      </c>
      <c r="AE21" s="324">
        <f t="shared" ref="W21:AF21" si="5">AE2+AD21</f>
        <v>400.40000000000003</v>
      </c>
      <c r="AF21" s="324">
        <f t="shared" si="5"/>
        <v>438.90000000000003</v>
      </c>
      <c r="AG21" s="159"/>
      <c r="AH21" s="159"/>
      <c r="AI21" s="159"/>
      <c r="AJ21" s="160"/>
      <c r="AK21" s="161"/>
      <c r="AL21" s="162"/>
      <c r="AM21" s="326">
        <f>$AM$2</f>
        <v>38.5</v>
      </c>
      <c r="AN21" s="326">
        <f>AN2+AM21</f>
        <v>77</v>
      </c>
      <c r="AO21" s="326">
        <f>AO2+AN21</f>
        <v>115.5</v>
      </c>
      <c r="AP21" s="326">
        <f>AP2+AO21</f>
        <v>154</v>
      </c>
      <c r="AQ21" s="326">
        <f>AQ2+AP21</f>
        <v>192.5</v>
      </c>
      <c r="AR21" s="326">
        <f>AR2+AQ21</f>
        <v>231</v>
      </c>
      <c r="AS21" s="159"/>
      <c r="AT21" s="159"/>
      <c r="AU21" s="159"/>
      <c r="AV21" s="159"/>
      <c r="AW21" s="159"/>
      <c r="AX21" s="159"/>
      <c r="AY21" s="332">
        <f>AW2</f>
        <v>38.5</v>
      </c>
      <c r="AZ21" s="332">
        <f>AZ2+AY21</f>
        <v>77</v>
      </c>
      <c r="BA21" s="332">
        <f>BA2+AZ21</f>
        <v>115.5</v>
      </c>
      <c r="BB21" s="332">
        <f>BB2+BA21</f>
        <v>138.6</v>
      </c>
      <c r="BC21" s="332">
        <f>BC2+BB21</f>
        <v>161.69999999999999</v>
      </c>
      <c r="BD21" s="68"/>
      <c r="BE21" s="21"/>
      <c r="BN21" s="10"/>
      <c r="BO21" s="245"/>
      <c r="BP21" s="41"/>
    </row>
    <row r="22" spans="1:79" ht="12" customHeight="1" x14ac:dyDescent="0.2">
      <c r="BD22" s="68"/>
      <c r="BE22" s="21"/>
      <c r="BN22" s="10"/>
      <c r="BO22" s="245"/>
      <c r="BP22" s="41"/>
    </row>
    <row r="23" spans="1:79" ht="12" customHeight="1" x14ac:dyDescent="0.2">
      <c r="B23" s="119" t="s">
        <v>60</v>
      </c>
      <c r="C23" s="119" t="s">
        <v>61</v>
      </c>
      <c r="D23" s="119" t="s">
        <v>62</v>
      </c>
      <c r="E23" s="119" t="s">
        <v>63</v>
      </c>
      <c r="F23" s="119" t="s">
        <v>64</v>
      </c>
      <c r="G23" s="119" t="s">
        <v>65</v>
      </c>
      <c r="H23" s="119" t="s">
        <v>66</v>
      </c>
      <c r="I23" s="119" t="s">
        <v>67</v>
      </c>
      <c r="J23" s="120" t="s">
        <v>68</v>
      </c>
      <c r="K23" s="121" t="s">
        <v>4</v>
      </c>
      <c r="L23" s="119" t="s">
        <v>5</v>
      </c>
      <c r="M23" s="119" t="s">
        <v>6</v>
      </c>
      <c r="N23" s="119" t="s">
        <v>7</v>
      </c>
      <c r="O23" s="119" t="s">
        <v>8</v>
      </c>
      <c r="P23" s="119" t="s">
        <v>9</v>
      </c>
      <c r="Q23" s="119" t="s">
        <v>10</v>
      </c>
      <c r="R23" s="119" t="s">
        <v>11</v>
      </c>
      <c r="S23" s="119" t="s">
        <v>12</v>
      </c>
      <c r="T23" s="119" t="s">
        <v>13</v>
      </c>
      <c r="U23" s="119" t="s">
        <v>14</v>
      </c>
      <c r="V23" s="119" t="s">
        <v>15</v>
      </c>
      <c r="W23" s="119" t="s">
        <v>16</v>
      </c>
      <c r="X23" s="119" t="s">
        <v>17</v>
      </c>
      <c r="Y23" s="119" t="s">
        <v>18</v>
      </c>
      <c r="Z23" s="119" t="s">
        <v>19</v>
      </c>
      <c r="AA23" s="119" t="s">
        <v>20</v>
      </c>
      <c r="AB23" s="119" t="s">
        <v>21</v>
      </c>
      <c r="AC23" s="119" t="s">
        <v>22</v>
      </c>
      <c r="AD23" s="119" t="s">
        <v>23</v>
      </c>
      <c r="AE23" s="119" t="s">
        <v>24</v>
      </c>
      <c r="AF23" s="119" t="s">
        <v>25</v>
      </c>
      <c r="AG23" s="119" t="s">
        <v>26</v>
      </c>
      <c r="AH23" s="119" t="s">
        <v>27</v>
      </c>
      <c r="AI23" s="119" t="s">
        <v>28</v>
      </c>
      <c r="AJ23" s="120" t="s">
        <v>29</v>
      </c>
      <c r="AK23" s="121" t="s">
        <v>30</v>
      </c>
      <c r="AL23" s="119" t="s">
        <v>31</v>
      </c>
      <c r="AM23" s="119" t="s">
        <v>32</v>
      </c>
      <c r="AN23" s="119" t="s">
        <v>33</v>
      </c>
      <c r="AO23" s="119" t="s">
        <v>34</v>
      </c>
      <c r="AP23" s="119" t="s">
        <v>35</v>
      </c>
      <c r="AQ23" s="119" t="s">
        <v>36</v>
      </c>
      <c r="AR23" s="119" t="s">
        <v>37</v>
      </c>
      <c r="AS23" s="119" t="s">
        <v>38</v>
      </c>
      <c r="AT23" s="119" t="s">
        <v>39</v>
      </c>
      <c r="AU23" s="119" t="s">
        <v>40</v>
      </c>
      <c r="AV23" s="119" t="s">
        <v>41</v>
      </c>
      <c r="AW23" s="119" t="s">
        <v>42</v>
      </c>
      <c r="AX23" s="119" t="s">
        <v>43</v>
      </c>
      <c r="AY23" s="119" t="s">
        <v>44</v>
      </c>
      <c r="AZ23" s="119" t="s">
        <v>45</v>
      </c>
      <c r="BA23" s="119" t="s">
        <v>46</v>
      </c>
      <c r="BB23" s="119" t="s">
        <v>47</v>
      </c>
      <c r="BC23" s="122"/>
      <c r="BD23" s="68"/>
      <c r="BE23" s="21"/>
      <c r="BN23" s="10"/>
      <c r="BO23" s="245"/>
      <c r="BP23" s="41"/>
    </row>
    <row r="24" spans="1:79" ht="12" customHeight="1" x14ac:dyDescent="0.25">
      <c r="B24" s="91"/>
      <c r="C24" s="194">
        <f t="shared" ref="C24:D24" si="6">38.5-(C25*7.7)</f>
        <v>38.5</v>
      </c>
      <c r="D24" s="194">
        <f t="shared" si="6"/>
        <v>38.5</v>
      </c>
      <c r="E24" s="194">
        <f>38.5-(E25*7.7)</f>
        <v>38.5</v>
      </c>
      <c r="F24" s="194">
        <f>38.5-(F25*7.7)</f>
        <v>38.5</v>
      </c>
      <c r="G24" s="194">
        <f t="shared" ref="G24:BB24" si="7">38.5-(G25*7.7)</f>
        <v>38.5</v>
      </c>
      <c r="H24" s="194">
        <f t="shared" si="7"/>
        <v>38.5</v>
      </c>
      <c r="I24" s="194">
        <f t="shared" si="7"/>
        <v>30.8</v>
      </c>
      <c r="J24" s="194">
        <f t="shared" si="7"/>
        <v>38.5</v>
      </c>
      <c r="K24" s="194">
        <f t="shared" si="7"/>
        <v>38.5</v>
      </c>
      <c r="L24" s="194">
        <f t="shared" si="7"/>
        <v>38.5</v>
      </c>
      <c r="M24" s="194">
        <f t="shared" si="7"/>
        <v>38.5</v>
      </c>
      <c r="N24" s="194">
        <f t="shared" si="7"/>
        <v>38.5</v>
      </c>
      <c r="O24" s="194">
        <f t="shared" si="7"/>
        <v>30.8</v>
      </c>
      <c r="P24" s="194">
        <f t="shared" si="7"/>
        <v>30.8</v>
      </c>
      <c r="Q24" s="194">
        <f t="shared" si="7"/>
        <v>38.5</v>
      </c>
      <c r="R24" s="194">
        <f t="shared" si="7"/>
        <v>38.5</v>
      </c>
      <c r="S24" s="194">
        <f t="shared" si="7"/>
        <v>38.5</v>
      </c>
      <c r="T24" s="194">
        <f t="shared" si="7"/>
        <v>38.5</v>
      </c>
      <c r="U24" s="194">
        <f t="shared" si="7"/>
        <v>30.8</v>
      </c>
      <c r="V24" s="194">
        <f t="shared" si="7"/>
        <v>38.5</v>
      </c>
      <c r="W24" s="194">
        <f t="shared" si="7"/>
        <v>30.8</v>
      </c>
      <c r="X24" s="194">
        <f t="shared" si="7"/>
        <v>30.8</v>
      </c>
      <c r="Y24" s="194">
        <f t="shared" si="7"/>
        <v>38.5</v>
      </c>
      <c r="Z24" s="194">
        <f t="shared" si="7"/>
        <v>38.5</v>
      </c>
      <c r="AA24" s="194">
        <f t="shared" si="7"/>
        <v>38.5</v>
      </c>
      <c r="AB24" s="194">
        <f t="shared" si="7"/>
        <v>38.5</v>
      </c>
      <c r="AC24" s="194">
        <f t="shared" si="7"/>
        <v>38.5</v>
      </c>
      <c r="AD24" s="194">
        <f t="shared" si="7"/>
        <v>38.5</v>
      </c>
      <c r="AE24" s="194">
        <f t="shared" si="7"/>
        <v>38.5</v>
      </c>
      <c r="AF24" s="194">
        <f t="shared" si="7"/>
        <v>38.5</v>
      </c>
      <c r="AG24" s="194">
        <f t="shared" si="7"/>
        <v>38.5</v>
      </c>
      <c r="AH24" s="194">
        <f t="shared" si="7"/>
        <v>38.5</v>
      </c>
      <c r="AI24" s="194">
        <f t="shared" si="7"/>
        <v>38.5</v>
      </c>
      <c r="AJ24" s="194">
        <f t="shared" si="7"/>
        <v>38.5</v>
      </c>
      <c r="AK24" s="194">
        <f t="shared" si="7"/>
        <v>38.5</v>
      </c>
      <c r="AL24" s="194">
        <f t="shared" si="7"/>
        <v>38.5</v>
      </c>
      <c r="AM24" s="194">
        <f t="shared" si="7"/>
        <v>38.5</v>
      </c>
      <c r="AN24" s="194">
        <f t="shared" si="7"/>
        <v>38.5</v>
      </c>
      <c r="AO24" s="194">
        <f t="shared" si="7"/>
        <v>38.5</v>
      </c>
      <c r="AP24" s="194">
        <f t="shared" si="7"/>
        <v>38.5</v>
      </c>
      <c r="AQ24" s="194">
        <f t="shared" si="7"/>
        <v>38.5</v>
      </c>
      <c r="AR24" s="194">
        <f t="shared" si="7"/>
        <v>38.5</v>
      </c>
      <c r="AS24" s="194">
        <f t="shared" si="7"/>
        <v>38.5</v>
      </c>
      <c r="AT24" s="194">
        <f t="shared" si="7"/>
        <v>30.8</v>
      </c>
      <c r="AU24" s="194">
        <f t="shared" si="7"/>
        <v>38.5</v>
      </c>
      <c r="AV24" s="194">
        <f t="shared" si="7"/>
        <v>38.5</v>
      </c>
      <c r="AW24" s="194">
        <f t="shared" si="7"/>
        <v>38.5</v>
      </c>
      <c r="AX24" s="194">
        <f t="shared" si="7"/>
        <v>38.5</v>
      </c>
      <c r="AY24" s="194">
        <f t="shared" si="7"/>
        <v>38.5</v>
      </c>
      <c r="AZ24" s="194">
        <f t="shared" si="7"/>
        <v>38.5</v>
      </c>
      <c r="BA24" s="194">
        <f t="shared" si="7"/>
        <v>30.8</v>
      </c>
      <c r="BB24" s="194">
        <f t="shared" si="7"/>
        <v>30.8</v>
      </c>
      <c r="BC24" s="126"/>
      <c r="BD24" s="68"/>
      <c r="BE24" s="283" t="s">
        <v>96</v>
      </c>
      <c r="BF24" s="280"/>
      <c r="BG24" s="280"/>
      <c r="BH24" s="280"/>
      <c r="BI24" s="280"/>
      <c r="BJ24" s="247"/>
      <c r="BK24" s="247"/>
      <c r="BL24" s="247"/>
      <c r="BM24" s="50"/>
      <c r="BN24" s="286" t="s">
        <v>96</v>
      </c>
      <c r="BO24" s="280"/>
      <c r="BP24" s="280"/>
      <c r="BQ24" s="280"/>
    </row>
    <row r="25" spans="1:79" ht="15.75" customHeight="1" thickBot="1" x14ac:dyDescent="0.3">
      <c r="B25" s="91">
        <v>2021</v>
      </c>
      <c r="C25" s="194"/>
      <c r="D25" s="194"/>
      <c r="E25" s="194"/>
      <c r="F25" s="194"/>
      <c r="G25" s="194"/>
      <c r="H25" s="194"/>
      <c r="I25" s="194">
        <v>1</v>
      </c>
      <c r="J25" s="194"/>
      <c r="K25" s="194"/>
      <c r="L25" s="194"/>
      <c r="M25" s="194"/>
      <c r="N25" s="194"/>
      <c r="O25" s="194">
        <v>1</v>
      </c>
      <c r="P25" s="194">
        <v>1</v>
      </c>
      <c r="Q25" s="194"/>
      <c r="R25" s="194"/>
      <c r="S25" s="194"/>
      <c r="T25" s="194"/>
      <c r="U25" s="194">
        <v>1</v>
      </c>
      <c r="V25" s="194"/>
      <c r="W25" s="194">
        <v>1</v>
      </c>
      <c r="X25" s="194">
        <v>1</v>
      </c>
      <c r="Y25" s="194"/>
      <c r="Z25" s="194"/>
      <c r="AA25" s="194"/>
      <c r="AB25" s="194"/>
      <c r="AC25" s="194"/>
      <c r="AD25" s="194"/>
      <c r="AE25" s="194"/>
      <c r="AF25" s="194"/>
      <c r="AG25" s="194"/>
      <c r="AH25" s="194"/>
      <c r="AI25" s="194"/>
      <c r="AJ25" s="194"/>
      <c r="AK25" s="194"/>
      <c r="AL25" s="194"/>
      <c r="AM25" s="194"/>
      <c r="AN25" s="194"/>
      <c r="AO25" s="194"/>
      <c r="AP25" s="194"/>
      <c r="AQ25" s="194"/>
      <c r="AR25" s="194"/>
      <c r="AS25" s="194"/>
      <c r="AT25" s="194">
        <v>1</v>
      </c>
      <c r="AU25" s="194"/>
      <c r="AV25" s="194"/>
      <c r="AW25" s="194"/>
      <c r="AX25" s="194"/>
      <c r="AY25" s="194"/>
      <c r="AZ25" s="194"/>
      <c r="BA25" s="194">
        <v>1</v>
      </c>
      <c r="BB25" s="194">
        <v>1</v>
      </c>
      <c r="BC25" s="126"/>
      <c r="BD25" s="68"/>
      <c r="BE25" s="282"/>
      <c r="BF25" s="282"/>
      <c r="BG25" s="282"/>
      <c r="BH25" s="282"/>
      <c r="BI25" s="282"/>
      <c r="BJ25" s="247"/>
      <c r="BK25" s="247"/>
      <c r="BL25" s="247"/>
      <c r="BM25" s="50"/>
      <c r="BN25" s="280"/>
      <c r="BO25" s="280"/>
      <c r="BP25" s="280"/>
      <c r="BQ25" s="280"/>
    </row>
    <row r="26" spans="1:79" ht="15" customHeight="1" x14ac:dyDescent="0.25">
      <c r="B26" s="177" t="s">
        <v>48</v>
      </c>
      <c r="C26" s="166" t="s">
        <v>93</v>
      </c>
      <c r="D26" s="166" t="s">
        <v>93</v>
      </c>
      <c r="E26" s="166" t="s">
        <v>93</v>
      </c>
      <c r="F26" s="166" t="s">
        <v>93</v>
      </c>
      <c r="G26" s="166" t="s">
        <v>93</v>
      </c>
      <c r="H26" s="166" t="s">
        <v>93</v>
      </c>
      <c r="I26" s="167" t="s">
        <v>49</v>
      </c>
      <c r="J26" s="168" t="s">
        <v>50</v>
      </c>
      <c r="K26" s="325" t="s">
        <v>82</v>
      </c>
      <c r="L26" s="325" t="s">
        <v>82</v>
      </c>
      <c r="M26" s="325" t="s">
        <v>82</v>
      </c>
      <c r="N26" s="325" t="s">
        <v>82</v>
      </c>
      <c r="O26" s="325" t="s">
        <v>82</v>
      </c>
      <c r="P26" s="323" t="s">
        <v>81</v>
      </c>
      <c r="Q26" s="323" t="s">
        <v>81</v>
      </c>
      <c r="R26" s="323" t="s">
        <v>81</v>
      </c>
      <c r="S26" s="323" t="s">
        <v>81</v>
      </c>
      <c r="T26" s="327" t="s">
        <v>83</v>
      </c>
      <c r="U26" s="327" t="s">
        <v>83</v>
      </c>
      <c r="V26" s="327" t="s">
        <v>83</v>
      </c>
      <c r="W26" s="327" t="s">
        <v>83</v>
      </c>
      <c r="X26" s="327" t="s">
        <v>83</v>
      </c>
      <c r="Y26" s="327" t="s">
        <v>83</v>
      </c>
      <c r="Z26" s="327" t="s">
        <v>83</v>
      </c>
      <c r="AA26" s="166" t="s">
        <v>93</v>
      </c>
      <c r="AB26" s="166" t="s">
        <v>93</v>
      </c>
      <c r="AC26" s="166" t="s">
        <v>93</v>
      </c>
      <c r="AD26" s="166" t="s">
        <v>93</v>
      </c>
      <c r="AE26" s="166" t="s">
        <v>93</v>
      </c>
      <c r="AF26" s="166" t="s">
        <v>93</v>
      </c>
      <c r="AG26" s="318" t="s">
        <v>80</v>
      </c>
      <c r="AH26" s="318" t="s">
        <v>80</v>
      </c>
      <c r="AI26" s="318" t="s">
        <v>80</v>
      </c>
      <c r="AJ26" s="318" t="s">
        <v>80</v>
      </c>
      <c r="AK26" s="167" t="s">
        <v>51</v>
      </c>
      <c r="AL26" s="178" t="s">
        <v>69</v>
      </c>
      <c r="AM26" s="166" t="s">
        <v>93</v>
      </c>
      <c r="AN26" s="166" t="s">
        <v>93</v>
      </c>
      <c r="AO26" s="166" t="s">
        <v>93</v>
      </c>
      <c r="AP26" s="166" t="s">
        <v>93</v>
      </c>
      <c r="AQ26" s="318" t="s">
        <v>80</v>
      </c>
      <c r="AR26" s="318" t="s">
        <v>80</v>
      </c>
      <c r="AS26" s="318" t="s">
        <v>80</v>
      </c>
      <c r="AT26" s="318" t="s">
        <v>80</v>
      </c>
      <c r="AU26" s="368" t="s">
        <v>101</v>
      </c>
      <c r="AV26" s="368" t="s">
        <v>101</v>
      </c>
      <c r="AW26" s="166" t="s">
        <v>93</v>
      </c>
      <c r="AX26" s="166" t="s">
        <v>93</v>
      </c>
      <c r="AY26" s="166" t="s">
        <v>93</v>
      </c>
      <c r="AZ26" s="166" t="s">
        <v>93</v>
      </c>
      <c r="BA26" s="166" t="s">
        <v>93</v>
      </c>
      <c r="BB26" s="179" t="s">
        <v>70</v>
      </c>
      <c r="BC26" s="175"/>
      <c r="BD26" s="68"/>
      <c r="BE26" s="119"/>
      <c r="BF26" s="248" t="s">
        <v>93</v>
      </c>
      <c r="BG26" s="36" t="s">
        <v>81</v>
      </c>
      <c r="BH26" s="132" t="s">
        <v>91</v>
      </c>
      <c r="BI26" s="133" t="s">
        <v>85</v>
      </c>
      <c r="BJ26" s="37" t="s">
        <v>80</v>
      </c>
      <c r="BK26" s="134" t="s">
        <v>84</v>
      </c>
      <c r="BL26" s="135" t="s">
        <v>89</v>
      </c>
      <c r="BM26" s="52"/>
      <c r="BN26" s="84"/>
      <c r="BO26" s="106" t="s">
        <v>93</v>
      </c>
      <c r="BP26" s="102" t="s">
        <v>84</v>
      </c>
      <c r="BQ26" s="104" t="s">
        <v>85</v>
      </c>
      <c r="BR26" s="277" t="s">
        <v>104</v>
      </c>
      <c r="BS26" s="278"/>
      <c r="BT26" s="278"/>
    </row>
    <row r="27" spans="1:79" ht="15" customHeight="1" thickBot="1" x14ac:dyDescent="0.3">
      <c r="B27" s="180"/>
      <c r="C27" s="181">
        <f>C24+AX5</f>
        <v>708.40000000000009</v>
      </c>
      <c r="D27" s="181">
        <f>D24+C27</f>
        <v>746.90000000000009</v>
      </c>
      <c r="E27" s="181">
        <f t="shared" ref="E27:H27" si="8">E24+D27</f>
        <v>785.40000000000009</v>
      </c>
      <c r="F27" s="181">
        <f t="shared" si="8"/>
        <v>823.90000000000009</v>
      </c>
      <c r="G27" s="181">
        <f t="shared" si="8"/>
        <v>862.40000000000009</v>
      </c>
      <c r="H27" s="181">
        <f t="shared" si="8"/>
        <v>900.90000000000009</v>
      </c>
      <c r="I27" s="182"/>
      <c r="J27" s="183"/>
      <c r="K27" s="326">
        <f>$K$24</f>
        <v>38.5</v>
      </c>
      <c r="L27" s="326">
        <f>L24+K27</f>
        <v>77</v>
      </c>
      <c r="M27" s="326">
        <f>M24+L27</f>
        <v>115.5</v>
      </c>
      <c r="N27" s="326">
        <f>N24+M27</f>
        <v>154</v>
      </c>
      <c r="O27" s="326">
        <f>O24+N27</f>
        <v>184.8</v>
      </c>
      <c r="P27" s="324">
        <f>P24</f>
        <v>30.8</v>
      </c>
      <c r="Q27" s="324">
        <f>Q24+P27</f>
        <v>69.3</v>
      </c>
      <c r="R27" s="324">
        <f>R24+Q27</f>
        <v>107.8</v>
      </c>
      <c r="S27" s="324">
        <f>S24+R27</f>
        <v>146.30000000000001</v>
      </c>
      <c r="T27" s="328">
        <f>T24</f>
        <v>38.5</v>
      </c>
      <c r="U27" s="328">
        <f>U24+T27</f>
        <v>69.3</v>
      </c>
      <c r="V27" s="328">
        <f>V24+U27</f>
        <v>107.8</v>
      </c>
      <c r="W27" s="328">
        <f>W24+V27</f>
        <v>138.6</v>
      </c>
      <c r="X27" s="328">
        <f>X24+W27</f>
        <v>169.4</v>
      </c>
      <c r="Y27" s="328">
        <f>Y24+X27</f>
        <v>207.9</v>
      </c>
      <c r="Z27" s="328">
        <f>Z24+Y27</f>
        <v>246.4</v>
      </c>
      <c r="AA27" s="181">
        <f>AA24+H27</f>
        <v>939.40000000000009</v>
      </c>
      <c r="AB27" s="181">
        <f>AB24+AA27</f>
        <v>977.90000000000009</v>
      </c>
      <c r="AC27" s="181">
        <f t="shared" ref="AC27:AF27" si="9">AC24+AB27</f>
        <v>1016.4000000000001</v>
      </c>
      <c r="AD27" s="181">
        <f t="shared" si="9"/>
        <v>1054.9000000000001</v>
      </c>
      <c r="AE27" s="181">
        <f t="shared" si="9"/>
        <v>1093.4000000000001</v>
      </c>
      <c r="AF27" s="181">
        <f t="shared" si="9"/>
        <v>1131.9000000000001</v>
      </c>
      <c r="AG27" s="319">
        <f>$AG$24</f>
        <v>38.5</v>
      </c>
      <c r="AH27" s="319">
        <f>AH24+AG27</f>
        <v>77</v>
      </c>
      <c r="AI27" s="319">
        <f>AI24+AH27</f>
        <v>115.5</v>
      </c>
      <c r="AJ27" s="319">
        <f>AJ24+AI27</f>
        <v>154</v>
      </c>
      <c r="AK27" s="182" t="s">
        <v>51</v>
      </c>
      <c r="AL27" s="184" t="s">
        <v>69</v>
      </c>
      <c r="AM27" s="181">
        <f>AM24+AF27</f>
        <v>1170.4000000000001</v>
      </c>
      <c r="AN27" s="181">
        <f>AN24+AM27</f>
        <v>1208.9000000000001</v>
      </c>
      <c r="AO27" s="181">
        <f t="shared" ref="AO27:AP27" si="10">AO24+AN27</f>
        <v>1247.4000000000001</v>
      </c>
      <c r="AP27" s="181">
        <f t="shared" si="10"/>
        <v>1285.9000000000001</v>
      </c>
      <c r="AQ27" s="319">
        <f>$AQ$24</f>
        <v>38.5</v>
      </c>
      <c r="AR27" s="319">
        <f>AR24+AQ27</f>
        <v>77</v>
      </c>
      <c r="AS27" s="319">
        <f>AS24+AR27</f>
        <v>115.5</v>
      </c>
      <c r="AT27" s="319">
        <f>AT24+AS27</f>
        <v>146.30000000000001</v>
      </c>
      <c r="AU27" s="369">
        <f>AU24</f>
        <v>38.5</v>
      </c>
      <c r="AV27" s="369">
        <f>AV24+AU27</f>
        <v>77</v>
      </c>
      <c r="AW27" s="181">
        <f>AW24+AP27</f>
        <v>1324.4</v>
      </c>
      <c r="AX27" s="181">
        <f>AX24+AW27</f>
        <v>1362.9</v>
      </c>
      <c r="AY27" s="181">
        <f t="shared" ref="AY27:BA27" si="11">AY24+AX27</f>
        <v>1401.4</v>
      </c>
      <c r="AZ27" s="181">
        <f t="shared" si="11"/>
        <v>1439.9</v>
      </c>
      <c r="BA27" s="181">
        <f t="shared" si="11"/>
        <v>1470.7</v>
      </c>
      <c r="BB27" s="185"/>
      <c r="BC27" s="175"/>
      <c r="BD27" s="68" t="s">
        <v>109</v>
      </c>
      <c r="BE27" s="131" t="s">
        <v>48</v>
      </c>
      <c r="BF27" s="274">
        <f>(COUNTIF(K51:BC51,"B"))+(COUNTIF(C74:J74,"B"))</f>
        <v>22</v>
      </c>
      <c r="BG27" s="94">
        <f>((COUNTIF($K$51:$BC$51,"P")+(COUNTIF($C$74:$J$74,"P"))))</f>
        <v>0</v>
      </c>
      <c r="BH27" s="94">
        <f>((COUNTIF($K$51:$BB$51,"KI")+(COUNTIF($C$74:$J$74,"KI"))))</f>
        <v>0</v>
      </c>
      <c r="BI27" s="94">
        <f>((COUNTIF($K$51:$BB$51,"KJP")+(COUNTIF($C$74:$J$74,"KJP"))))</f>
        <v>0</v>
      </c>
      <c r="BJ27" s="94">
        <f>((COUNTIF($K$51:$BB$51,"A")+(COUNTIF($C$74:$J$74,"A"))))</f>
        <v>15</v>
      </c>
      <c r="BK27" s="94">
        <f>((COUNTIF($K$51:$BB$51,"PS")+(COUNTIF($C$74:$J$74,"PS"))))</f>
        <v>4</v>
      </c>
      <c r="BL27" s="94">
        <f>((COUNTIF($K$51:$BB$51,"INT")+(COUNTIF($C$74:$J$74,"INT"))))</f>
        <v>4</v>
      </c>
      <c r="BM27" s="94"/>
      <c r="BN27" s="84"/>
      <c r="BO27" s="107"/>
      <c r="BP27" s="103"/>
      <c r="BQ27" s="105"/>
      <c r="BR27" s="135" t="s">
        <v>89</v>
      </c>
      <c r="BS27" s="132" t="s">
        <v>91</v>
      </c>
      <c r="BT27" s="37" t="s">
        <v>80</v>
      </c>
    </row>
    <row r="28" spans="1:79" ht="15" customHeight="1" thickBot="1" x14ac:dyDescent="0.25">
      <c r="B28" s="177" t="s">
        <v>52</v>
      </c>
      <c r="C28" s="153"/>
      <c r="D28" s="153"/>
      <c r="E28" s="153"/>
      <c r="F28" s="153"/>
      <c r="G28" s="153"/>
      <c r="H28" s="153"/>
      <c r="I28" s="154"/>
      <c r="J28" s="155"/>
      <c r="K28" s="339" t="s">
        <v>83</v>
      </c>
      <c r="L28" s="339" t="s">
        <v>83</v>
      </c>
      <c r="M28" s="339" t="s">
        <v>83</v>
      </c>
      <c r="N28" s="339" t="s">
        <v>83</v>
      </c>
      <c r="O28" s="339" t="s">
        <v>83</v>
      </c>
      <c r="P28" s="339" t="s">
        <v>83</v>
      </c>
      <c r="Q28" s="339" t="s">
        <v>83</v>
      </c>
      <c r="R28" s="334" t="s">
        <v>101</v>
      </c>
      <c r="S28" s="334" t="s">
        <v>101</v>
      </c>
      <c r="T28" s="335" t="s">
        <v>82</v>
      </c>
      <c r="U28" s="335" t="s">
        <v>82</v>
      </c>
      <c r="V28" s="335" t="s">
        <v>82</v>
      </c>
      <c r="W28" s="335" t="s">
        <v>82</v>
      </c>
      <c r="X28" s="335" t="s">
        <v>82</v>
      </c>
      <c r="Y28" s="335" t="s">
        <v>82</v>
      </c>
      <c r="Z28" s="335" t="s">
        <v>82</v>
      </c>
      <c r="AA28" s="153"/>
      <c r="AB28" s="153"/>
      <c r="AC28" s="153"/>
      <c r="AD28" s="153"/>
      <c r="AE28" s="153"/>
      <c r="AF28" s="153"/>
      <c r="AG28" s="340" t="s">
        <v>81</v>
      </c>
      <c r="AH28" s="340" t="s">
        <v>81</v>
      </c>
      <c r="AI28" s="340" t="s">
        <v>81</v>
      </c>
      <c r="AJ28" s="340" t="s">
        <v>81</v>
      </c>
      <c r="AK28" s="154"/>
      <c r="AL28" s="186"/>
      <c r="AM28" s="153"/>
      <c r="AN28" s="153"/>
      <c r="AO28" s="153"/>
      <c r="AP28" s="153"/>
      <c r="AQ28" s="370" t="s">
        <v>80</v>
      </c>
      <c r="AR28" s="370" t="s">
        <v>80</v>
      </c>
      <c r="AS28" s="370" t="s">
        <v>80</v>
      </c>
      <c r="AT28" s="370" t="s">
        <v>80</v>
      </c>
      <c r="AU28" s="370" t="s">
        <v>80</v>
      </c>
      <c r="AV28" s="370" t="s">
        <v>80</v>
      </c>
      <c r="AW28" s="153"/>
      <c r="AX28" s="153"/>
      <c r="AY28" s="153"/>
      <c r="AZ28" s="153"/>
      <c r="BA28" s="153"/>
      <c r="BB28" s="187"/>
      <c r="BC28" s="175"/>
      <c r="BD28" s="68" t="s">
        <v>109</v>
      </c>
      <c r="BE28" s="131" t="s">
        <v>52</v>
      </c>
      <c r="BF28" s="275"/>
      <c r="BG28" s="94">
        <f>((COUNTIF($K$53:$BC$53,"P")+(COUNTIF($C$76:$J$76,"P"))))</f>
        <v>0</v>
      </c>
      <c r="BH28" s="94">
        <f>((COUNTIF($K$53:$BB$53,"KI")+(COUNTIF($C$76:$J$76,"KI"))))</f>
        <v>0</v>
      </c>
      <c r="BI28" s="94">
        <f>((COUNTIF($K$53:$BB$53,"KJP")+(COUNTIF($C$76:$J$76,"KJP"))))</f>
        <v>0</v>
      </c>
      <c r="BJ28" s="94">
        <f>((COUNTIF($K$53:$BB$53,"A")+(COUNTIF($C$76:$J$76,"A"))))</f>
        <v>15</v>
      </c>
      <c r="BK28" s="94">
        <f>((COUNTIF($K$53:$BB$53,"PS")+(COUNTIF($C$76:$J$76,"PS"))))</f>
        <v>4</v>
      </c>
      <c r="BL28" s="94">
        <f>((COUNTIF($K$53:$BB$53,"INT")+(COUNTIF($C$76:$J$76,"INT"))))</f>
        <v>4</v>
      </c>
      <c r="BM28" s="94"/>
      <c r="BN28" s="131" t="s">
        <v>48</v>
      </c>
      <c r="BO28" s="284">
        <f>AV52</f>
        <v>800.8</v>
      </c>
      <c r="BP28" s="68">
        <f>AN52</f>
        <v>154</v>
      </c>
      <c r="BR28" s="68">
        <f>V52</f>
        <v>154</v>
      </c>
      <c r="BT28" s="68">
        <f>AD52+H75</f>
        <v>562.1</v>
      </c>
    </row>
    <row r="29" spans="1:79" ht="15" customHeight="1" thickBot="1" x14ac:dyDescent="0.25">
      <c r="B29" s="188"/>
      <c r="C29" s="189"/>
      <c r="D29" s="189"/>
      <c r="E29" s="189"/>
      <c r="F29" s="189"/>
      <c r="G29" s="189"/>
      <c r="H29" s="189"/>
      <c r="I29" s="190"/>
      <c r="J29" s="191"/>
      <c r="K29" s="339">
        <f>$K$24</f>
        <v>38.5</v>
      </c>
      <c r="L29" s="339">
        <f>L24+K29</f>
        <v>77</v>
      </c>
      <c r="M29" s="339">
        <f>M24+L29</f>
        <v>115.5</v>
      </c>
      <c r="N29" s="339">
        <f>N24+M29</f>
        <v>154</v>
      </c>
      <c r="O29" s="339">
        <f>O24+N29</f>
        <v>184.8</v>
      </c>
      <c r="P29" s="339">
        <f>P24+O29</f>
        <v>215.60000000000002</v>
      </c>
      <c r="Q29" s="339">
        <f>Q24+P29</f>
        <v>254.10000000000002</v>
      </c>
      <c r="R29" s="337">
        <f>R24</f>
        <v>38.5</v>
      </c>
      <c r="S29" s="337">
        <f>S24+R29</f>
        <v>77</v>
      </c>
      <c r="T29" s="338">
        <f>T24</f>
        <v>38.5</v>
      </c>
      <c r="U29" s="338">
        <f>U24+T29</f>
        <v>69.3</v>
      </c>
      <c r="V29" s="338">
        <f>V24+U29</f>
        <v>107.8</v>
      </c>
      <c r="W29" s="338">
        <f>W24+V29</f>
        <v>138.6</v>
      </c>
      <c r="X29" s="338">
        <f>X24+W29</f>
        <v>169.4</v>
      </c>
      <c r="Y29" s="338">
        <f>Y24+X29</f>
        <v>207.9</v>
      </c>
      <c r="Z29" s="338">
        <f>Z24+Y29</f>
        <v>246.4</v>
      </c>
      <c r="AA29" s="189"/>
      <c r="AB29" s="189"/>
      <c r="AC29" s="189"/>
      <c r="AD29" s="189"/>
      <c r="AE29" s="189"/>
      <c r="AF29" s="189"/>
      <c r="AG29" s="365">
        <f>$AG$24</f>
        <v>38.5</v>
      </c>
      <c r="AH29" s="365">
        <f>AH24+AG29</f>
        <v>77</v>
      </c>
      <c r="AI29" s="365">
        <f t="shared" ref="AI29" si="12">AI24+AH29</f>
        <v>115.5</v>
      </c>
      <c r="AJ29" s="365">
        <f>AJ24+AI29</f>
        <v>154</v>
      </c>
      <c r="AK29" s="190"/>
      <c r="AL29" s="192"/>
      <c r="AM29" s="189"/>
      <c r="AN29" s="189"/>
      <c r="AO29" s="189"/>
      <c r="AP29" s="189"/>
      <c r="AQ29" s="319">
        <f>$AQ$24</f>
        <v>38.5</v>
      </c>
      <c r="AR29" s="319">
        <f>AR24+AQ29</f>
        <v>77</v>
      </c>
      <c r="AS29" s="319">
        <f>AS24+AR29</f>
        <v>115.5</v>
      </c>
      <c r="AT29" s="319">
        <f>AT24+AS29</f>
        <v>146.30000000000001</v>
      </c>
      <c r="AU29" s="319">
        <f>AU24+AT29</f>
        <v>184.8</v>
      </c>
      <c r="AV29" s="319">
        <f>AV24+AU29</f>
        <v>223.3</v>
      </c>
      <c r="AW29" s="189"/>
      <c r="AX29" s="189"/>
      <c r="AY29" s="189"/>
      <c r="AZ29" s="189"/>
      <c r="BA29" s="189"/>
      <c r="BB29" s="196"/>
      <c r="BC29" s="175"/>
      <c r="BD29" s="68"/>
      <c r="BE29" s="131" t="s">
        <v>53</v>
      </c>
      <c r="BF29" s="275"/>
      <c r="BG29" s="94">
        <f>((COUNTIF($J$55:$BC$55,"P")+(COUNTIF($C$78:$J$78,"P"))))</f>
        <v>0</v>
      </c>
      <c r="BH29" s="94">
        <f>((COUNTIF($J$55:$BB$55,"KI")+(COUNTIF($C$78:$J$78,"KI"))))</f>
        <v>0</v>
      </c>
      <c r="BI29" s="94">
        <f>((COUNTIF($J$55:$BB$55,"KJP")+(COUNTIF($C$78:$J$78,"KJP"))))</f>
        <v>0</v>
      </c>
      <c r="BJ29" s="94">
        <f>((COUNTIF($J$55:$BB$55,"A")+(COUNTIF($C$78:$J$78,"A"))))</f>
        <v>15</v>
      </c>
      <c r="BK29" s="94">
        <f>((COUNTIF($J$55:$BB$55,"PS")+(COUNTIF($C$78:$J$78,"PS"))))</f>
        <v>4</v>
      </c>
      <c r="BL29" s="94">
        <f>((COUNTIF($J$55:$BB$55,"INT")+(COUNTIF($C$78:$J$78,"INT"))))</f>
        <v>4</v>
      </c>
      <c r="BM29" s="94"/>
      <c r="BN29" s="131" t="s">
        <v>52</v>
      </c>
      <c r="BO29" s="285"/>
      <c r="BP29" s="68">
        <f>V54</f>
        <v>154</v>
      </c>
      <c r="BR29" s="68">
        <f>AD54</f>
        <v>154</v>
      </c>
      <c r="BT29" s="68">
        <f>AN54+H77</f>
        <v>562.1</v>
      </c>
      <c r="BV29" s="8"/>
      <c r="BW29" s="8"/>
      <c r="BX29" s="8"/>
      <c r="BY29" s="8"/>
      <c r="BZ29" s="8"/>
      <c r="CA29" s="8"/>
    </row>
    <row r="30" spans="1:79" ht="15" customHeight="1" x14ac:dyDescent="0.2">
      <c r="B30" s="177" t="s">
        <v>53</v>
      </c>
      <c r="C30" s="153"/>
      <c r="D30" s="153"/>
      <c r="E30" s="153"/>
      <c r="F30" s="153"/>
      <c r="G30" s="153"/>
      <c r="H30" s="153"/>
      <c r="I30" s="154"/>
      <c r="J30" s="155"/>
      <c r="K30" s="339" t="s">
        <v>83</v>
      </c>
      <c r="L30" s="339" t="s">
        <v>83</v>
      </c>
      <c r="M30" s="339" t="s">
        <v>83</v>
      </c>
      <c r="N30" s="339" t="s">
        <v>83</v>
      </c>
      <c r="O30" s="339" t="s">
        <v>83</v>
      </c>
      <c r="P30" s="339" t="s">
        <v>83</v>
      </c>
      <c r="Q30" s="340" t="s">
        <v>81</v>
      </c>
      <c r="R30" s="340" t="s">
        <v>81</v>
      </c>
      <c r="S30" s="340" t="s">
        <v>81</v>
      </c>
      <c r="T30" s="340" t="s">
        <v>81</v>
      </c>
      <c r="U30" s="333" t="s">
        <v>80</v>
      </c>
      <c r="V30" s="333" t="s">
        <v>80</v>
      </c>
      <c r="W30" s="333" t="s">
        <v>80</v>
      </c>
      <c r="X30" s="333" t="s">
        <v>80</v>
      </c>
      <c r="Y30" s="341" t="s">
        <v>101</v>
      </c>
      <c r="Z30" s="341" t="s">
        <v>101</v>
      </c>
      <c r="AA30" s="153"/>
      <c r="AB30" s="153"/>
      <c r="AC30" s="153"/>
      <c r="AD30" s="153"/>
      <c r="AE30" s="153"/>
      <c r="AF30" s="153"/>
      <c r="AG30" s="333" t="s">
        <v>80</v>
      </c>
      <c r="AH30" s="333" t="s">
        <v>80</v>
      </c>
      <c r="AI30" s="333" t="s">
        <v>80</v>
      </c>
      <c r="AJ30" s="333" t="s">
        <v>80</v>
      </c>
      <c r="AK30" s="154"/>
      <c r="AL30" s="186"/>
      <c r="AM30" s="153"/>
      <c r="AN30" s="153"/>
      <c r="AO30" s="153"/>
      <c r="AP30" s="153"/>
      <c r="AQ30" s="335" t="s">
        <v>82</v>
      </c>
      <c r="AR30" s="335" t="s">
        <v>82</v>
      </c>
      <c r="AS30" s="335" t="s">
        <v>82</v>
      </c>
      <c r="AT30" s="335" t="s">
        <v>82</v>
      </c>
      <c r="AU30" s="335" t="s">
        <v>82</v>
      </c>
      <c r="AV30" s="335" t="s">
        <v>82</v>
      </c>
      <c r="AW30" s="153"/>
      <c r="AX30" s="153"/>
      <c r="AY30" s="153"/>
      <c r="AZ30" s="153"/>
      <c r="BA30" s="153"/>
      <c r="BB30" s="187"/>
      <c r="BC30" s="175"/>
      <c r="BD30" s="68"/>
      <c r="BE30" s="131" t="s">
        <v>54</v>
      </c>
      <c r="BF30" s="275"/>
      <c r="BG30" s="94">
        <f>((COUNTIF($K$57:$BC$57,"P")+(COUNTIF($C$80:$J$80,"P"))))</f>
        <v>0</v>
      </c>
      <c r="BH30" s="94">
        <f>((COUNTIF($K$57:$BB$57,"KI")+(COUNTIF($C$80:$J$80,"KI"))))</f>
        <v>0</v>
      </c>
      <c r="BI30" s="94">
        <f>((COUNTIF($K$57:$BB$57,"KJP")+(COUNTIF($C$80:$J$80,"KJP"))))</f>
        <v>0</v>
      </c>
      <c r="BJ30" s="94">
        <f>((COUNTIF($K$57:$BB$57,"A")+(COUNTIF($C$80:$J$80,"A"))))</f>
        <v>15</v>
      </c>
      <c r="BK30" s="94">
        <f>((COUNTIF($K$57:$BB$57,"PS")+(COUNTIF($C$80:$J$80,"PS"))))</f>
        <v>4</v>
      </c>
      <c r="BL30" s="94">
        <f>((COUNTIF($K$57:$BB$57,"INT")+(COUNTIF($C$80:$J$80,"INT"))))</f>
        <v>4</v>
      </c>
      <c r="BM30" s="94"/>
      <c r="BN30" s="131" t="s">
        <v>53</v>
      </c>
      <c r="BO30" s="285"/>
      <c r="BP30" s="68">
        <f>AD56</f>
        <v>154</v>
      </c>
      <c r="BR30" s="68">
        <f>AN56</f>
        <v>154</v>
      </c>
      <c r="BT30" s="68">
        <f>V56+H79</f>
        <v>562.1</v>
      </c>
      <c r="BV30" s="8"/>
      <c r="BW30" s="8"/>
      <c r="BX30" s="8"/>
      <c r="BY30" s="8"/>
      <c r="BZ30" s="8"/>
      <c r="CA30" s="8"/>
    </row>
    <row r="31" spans="1:79" ht="15" customHeight="1" thickBot="1" x14ac:dyDescent="0.25">
      <c r="B31" s="188"/>
      <c r="C31" s="159"/>
      <c r="D31" s="159"/>
      <c r="E31" s="159"/>
      <c r="F31" s="159"/>
      <c r="G31" s="159"/>
      <c r="H31" s="159"/>
      <c r="I31" s="160"/>
      <c r="J31" s="161"/>
      <c r="K31" s="342">
        <f t="shared" ref="K31:K41" si="13">$K$24</f>
        <v>38.5</v>
      </c>
      <c r="L31" s="342">
        <f>$L$24+K31</f>
        <v>77</v>
      </c>
      <c r="M31" s="342">
        <f>$M$24+L31</f>
        <v>115.5</v>
      </c>
      <c r="N31" s="342">
        <f>$N$24+M31</f>
        <v>154</v>
      </c>
      <c r="O31" s="342">
        <f>N31+O24</f>
        <v>184.8</v>
      </c>
      <c r="P31" s="342">
        <f>$P$24+O31</f>
        <v>215.60000000000002</v>
      </c>
      <c r="Q31" s="343">
        <f>Q24</f>
        <v>38.5</v>
      </c>
      <c r="R31" s="343">
        <f>$R$24+Q31</f>
        <v>77</v>
      </c>
      <c r="S31" s="343">
        <f>$S$24+R31</f>
        <v>115.5</v>
      </c>
      <c r="T31" s="343">
        <f>$T$24+S31</f>
        <v>154</v>
      </c>
      <c r="U31" s="344">
        <f>$U$24</f>
        <v>30.8</v>
      </c>
      <c r="V31" s="344">
        <f>$V$24+U31</f>
        <v>69.3</v>
      </c>
      <c r="W31" s="344">
        <f>$W$24+V31</f>
        <v>100.1</v>
      </c>
      <c r="X31" s="344">
        <f>$X$24+W31</f>
        <v>130.9</v>
      </c>
      <c r="Y31" s="345">
        <f>$Y$24</f>
        <v>38.5</v>
      </c>
      <c r="Z31" s="345">
        <f>$Z$24+Y31</f>
        <v>77</v>
      </c>
      <c r="AA31" s="159"/>
      <c r="AB31" s="159"/>
      <c r="AC31" s="159"/>
      <c r="AD31" s="159"/>
      <c r="AE31" s="159"/>
      <c r="AF31" s="159"/>
      <c r="AG31" s="344">
        <f t="shared" ref="AG31:AG43" si="14">$AG$24</f>
        <v>38.5</v>
      </c>
      <c r="AH31" s="344">
        <f>$AH$24+AG31</f>
        <v>77</v>
      </c>
      <c r="AI31" s="344">
        <f>$AI$24+AH31</f>
        <v>115.5</v>
      </c>
      <c r="AJ31" s="344">
        <f>$AJ$24+AI31</f>
        <v>154</v>
      </c>
      <c r="AK31" s="160"/>
      <c r="AL31" s="195"/>
      <c r="AM31" s="159"/>
      <c r="AN31" s="159"/>
      <c r="AO31" s="159"/>
      <c r="AP31" s="159"/>
      <c r="AQ31" s="330">
        <f>$AQ$24</f>
        <v>38.5</v>
      </c>
      <c r="AR31" s="330">
        <f>$AR$24+AQ31</f>
        <v>77</v>
      </c>
      <c r="AS31" s="330">
        <f>$AS$24+AR31</f>
        <v>115.5</v>
      </c>
      <c r="AT31" s="330">
        <f>$AT$24+AS31</f>
        <v>146.30000000000001</v>
      </c>
      <c r="AU31" s="330">
        <f>$AU$24+AT31</f>
        <v>184.8</v>
      </c>
      <c r="AV31" s="330">
        <f>$AV$24+AU31</f>
        <v>223.3</v>
      </c>
      <c r="AW31" s="159"/>
      <c r="AX31" s="159"/>
      <c r="AY31" s="159"/>
      <c r="AZ31" s="159"/>
      <c r="BA31" s="159"/>
      <c r="BB31" s="196"/>
      <c r="BC31" s="175"/>
      <c r="BD31" s="68" t="s">
        <v>109</v>
      </c>
      <c r="BE31" s="131" t="s">
        <v>55</v>
      </c>
      <c r="BF31" s="275"/>
      <c r="BG31" s="94">
        <f>((COUNTIF($K$59:$BC$59,"P")+(COUNTIF($C$82:$J$82,"P"))))</f>
        <v>0</v>
      </c>
      <c r="BH31" s="94">
        <f>((COUNTIF($K$59:$BB$59,"KI")+(COUNTIF($C$82:$J$82,"KI"))))</f>
        <v>0</v>
      </c>
      <c r="BI31" s="94">
        <f>((COUNTIF($K$59:$BB$59,"KJP")+(COUNTIF($C$82:$J$82,"KJP"))))</f>
        <v>0</v>
      </c>
      <c r="BJ31" s="94">
        <f>((COUNTIF($K$59:$BB$59,"A")+(COUNTIF($C$82:$J$82,"A"))))</f>
        <v>15</v>
      </c>
      <c r="BK31" s="94">
        <f>((COUNTIF($K$59:$BB$59,"PS")+(COUNTIF($C$82:$J$82,"PS"))))</f>
        <v>4</v>
      </c>
      <c r="BL31" s="94">
        <f>((COUNTIF($K$59:$BB$59,"INT")+(COUNTIF($C$82:$J$82,"INT"))))</f>
        <v>4</v>
      </c>
      <c r="BM31" s="94"/>
      <c r="BN31" s="131" t="s">
        <v>54</v>
      </c>
      <c r="BO31" s="285"/>
      <c r="BP31" s="68">
        <f>AN58</f>
        <v>154</v>
      </c>
      <c r="BR31" s="68">
        <f>V58</f>
        <v>154</v>
      </c>
      <c r="BT31" s="68">
        <f>AD58+H81</f>
        <v>562.1</v>
      </c>
      <c r="BV31" s="58"/>
      <c r="BW31" s="58"/>
      <c r="BX31" s="58"/>
      <c r="BY31" s="58"/>
      <c r="BZ31" s="58"/>
      <c r="CA31" s="8"/>
    </row>
    <row r="32" spans="1:79" ht="15" customHeight="1" x14ac:dyDescent="0.2">
      <c r="B32" s="177" t="s">
        <v>54</v>
      </c>
      <c r="C32" s="153"/>
      <c r="D32" s="153"/>
      <c r="E32" s="153"/>
      <c r="F32" s="153"/>
      <c r="G32" s="153"/>
      <c r="H32" s="153"/>
      <c r="I32" s="154"/>
      <c r="J32" s="155"/>
      <c r="K32" s="340" t="s">
        <v>81</v>
      </c>
      <c r="L32" s="340" t="s">
        <v>81</v>
      </c>
      <c r="M32" s="340" t="s">
        <v>81</v>
      </c>
      <c r="N32" s="340" t="s">
        <v>81</v>
      </c>
      <c r="O32" s="335" t="s">
        <v>82</v>
      </c>
      <c r="P32" s="335" t="s">
        <v>82</v>
      </c>
      <c r="Q32" s="335" t="s">
        <v>82</v>
      </c>
      <c r="R32" s="335" t="s">
        <v>82</v>
      </c>
      <c r="S32" s="335" t="s">
        <v>82</v>
      </c>
      <c r="T32" s="339" t="s">
        <v>83</v>
      </c>
      <c r="U32" s="339" t="s">
        <v>83</v>
      </c>
      <c r="V32" s="339" t="s">
        <v>83</v>
      </c>
      <c r="W32" s="339" t="s">
        <v>83</v>
      </c>
      <c r="X32" s="339" t="s">
        <v>83</v>
      </c>
      <c r="Y32" s="339" t="s">
        <v>83</v>
      </c>
      <c r="Z32" s="339" t="s">
        <v>83</v>
      </c>
      <c r="AA32" s="153"/>
      <c r="AB32" s="153"/>
      <c r="AC32" s="153"/>
      <c r="AD32" s="153"/>
      <c r="AE32" s="153"/>
      <c r="AF32" s="153"/>
      <c r="AG32" s="333" t="s">
        <v>80</v>
      </c>
      <c r="AH32" s="333" t="s">
        <v>80</v>
      </c>
      <c r="AI32" s="333" t="s">
        <v>80</v>
      </c>
      <c r="AJ32" s="333" t="s">
        <v>80</v>
      </c>
      <c r="AK32" s="154"/>
      <c r="AL32" s="186"/>
      <c r="AM32" s="153"/>
      <c r="AN32" s="153"/>
      <c r="AO32" s="153"/>
      <c r="AP32" s="153"/>
      <c r="AQ32" s="333" t="s">
        <v>80</v>
      </c>
      <c r="AR32" s="333" t="s">
        <v>80</v>
      </c>
      <c r="AS32" s="333" t="s">
        <v>80</v>
      </c>
      <c r="AT32" s="333" t="s">
        <v>80</v>
      </c>
      <c r="AU32" s="341" t="s">
        <v>101</v>
      </c>
      <c r="AV32" s="341" t="s">
        <v>101</v>
      </c>
      <c r="AW32" s="153"/>
      <c r="AX32" s="153"/>
      <c r="AY32" s="153"/>
      <c r="AZ32" s="153"/>
      <c r="BA32" s="153"/>
      <c r="BB32" s="187"/>
      <c r="BC32" s="10"/>
      <c r="BD32" s="78"/>
      <c r="BE32" s="271" t="s">
        <v>56</v>
      </c>
      <c r="BF32" s="275"/>
      <c r="BG32" s="94">
        <f>((COUNTIF($K$61:$BC$61,"P")+(COUNTIF($C$84:$J$84,"P"))))</f>
        <v>0</v>
      </c>
      <c r="BH32" s="94">
        <f>((COUNTIF($K$61:$BB$61,"KI")+(COUNTIF($C$84:$J$84,"KI"))))</f>
        <v>0</v>
      </c>
      <c r="BI32" s="94">
        <f>((COUNTIF($K$61:$BB$61,"KJP")+(COUNTIF($C$84:$J$84,"KJP"))))</f>
        <v>0</v>
      </c>
      <c r="BJ32" s="94">
        <f>((COUNTIF($K$61:$BB$61,"A")+(COUNTIF($C$84:$J$84,"A"))))</f>
        <v>15</v>
      </c>
      <c r="BK32" s="94">
        <f>((COUNTIF($K$61:$BB$61,"PS")+(COUNTIF($C$84:$J$84,"PS"))))</f>
        <v>4</v>
      </c>
      <c r="BL32" s="94">
        <f>((COUNTIF($K$61:$BB$61,"INT")+(COUNTIF($C$84:$J$84,"INT"))))</f>
        <v>4</v>
      </c>
      <c r="BM32" s="251"/>
      <c r="BN32" s="131" t="s">
        <v>55</v>
      </c>
      <c r="BO32" s="285"/>
      <c r="BP32" s="68">
        <f>V60</f>
        <v>154</v>
      </c>
      <c r="BR32" s="68">
        <f>AD60</f>
        <v>154</v>
      </c>
      <c r="BT32" s="68">
        <f>AN60+H83</f>
        <v>562.1</v>
      </c>
      <c r="BV32" s="9"/>
      <c r="BW32" s="9"/>
      <c r="BX32" s="9"/>
      <c r="BY32" s="9"/>
      <c r="BZ32" s="9"/>
      <c r="CA32" s="8"/>
    </row>
    <row r="33" spans="1:79" ht="15" customHeight="1" thickBot="1" x14ac:dyDescent="0.25">
      <c r="B33" s="188"/>
      <c r="C33" s="159"/>
      <c r="D33" s="159"/>
      <c r="E33" s="159"/>
      <c r="F33" s="159"/>
      <c r="G33" s="159"/>
      <c r="H33" s="159"/>
      <c r="I33" s="160"/>
      <c r="J33" s="161"/>
      <c r="K33" s="346">
        <f t="shared" si="13"/>
        <v>38.5</v>
      </c>
      <c r="L33" s="347">
        <f>$L$24+K33</f>
        <v>77</v>
      </c>
      <c r="M33" s="347">
        <f>$M$24+L33</f>
        <v>115.5</v>
      </c>
      <c r="N33" s="347">
        <f>$N$24+M33</f>
        <v>154</v>
      </c>
      <c r="O33" s="330">
        <f>O24</f>
        <v>30.8</v>
      </c>
      <c r="P33" s="330">
        <f>$P$24+O33</f>
        <v>61.6</v>
      </c>
      <c r="Q33" s="330">
        <f>Q27+P33</f>
        <v>130.9</v>
      </c>
      <c r="R33" s="330">
        <f>$R$24+Q33</f>
        <v>169.4</v>
      </c>
      <c r="S33" s="330">
        <f>$S$24+R33</f>
        <v>207.9</v>
      </c>
      <c r="T33" s="342">
        <f>$T$24</f>
        <v>38.5</v>
      </c>
      <c r="U33" s="342">
        <f>$U$24+T33</f>
        <v>69.3</v>
      </c>
      <c r="V33" s="342">
        <f>$V$24+U33</f>
        <v>107.8</v>
      </c>
      <c r="W33" s="342">
        <f>$W$24+V33</f>
        <v>138.6</v>
      </c>
      <c r="X33" s="342">
        <f>$X$24+W33</f>
        <v>169.4</v>
      </c>
      <c r="Y33" s="342">
        <f>$Y$24+X33</f>
        <v>207.9</v>
      </c>
      <c r="Z33" s="342">
        <f>$Z$24+Y33</f>
        <v>246.4</v>
      </c>
      <c r="AA33" s="159"/>
      <c r="AB33" s="159"/>
      <c r="AC33" s="159"/>
      <c r="AD33" s="159"/>
      <c r="AE33" s="159"/>
      <c r="AF33" s="159"/>
      <c r="AG33" s="344">
        <f t="shared" si="14"/>
        <v>38.5</v>
      </c>
      <c r="AH33" s="344">
        <f>$AH$24+AG33</f>
        <v>77</v>
      </c>
      <c r="AI33" s="344">
        <f t="shared" ref="AI31:AI43" si="15">$AI$24+AH33</f>
        <v>115.5</v>
      </c>
      <c r="AJ33" s="344">
        <f>$AJ$24+AI33</f>
        <v>154</v>
      </c>
      <c r="AK33" s="160"/>
      <c r="AL33" s="195"/>
      <c r="AM33" s="159"/>
      <c r="AN33" s="159"/>
      <c r="AO33" s="159"/>
      <c r="AP33" s="159"/>
      <c r="AQ33" s="344">
        <f t="shared" ref="AQ31:AQ43" si="16">$AQ$24</f>
        <v>38.5</v>
      </c>
      <c r="AR33" s="344">
        <f>$AR$24+AQ33</f>
        <v>77</v>
      </c>
      <c r="AS33" s="344">
        <f>$AS$24+AR33</f>
        <v>115.5</v>
      </c>
      <c r="AT33" s="344">
        <f>$AT$24+AS33</f>
        <v>146.30000000000001</v>
      </c>
      <c r="AU33" s="345">
        <f>$AU$24</f>
        <v>38.5</v>
      </c>
      <c r="AV33" s="345">
        <f>$AV$24+AU33</f>
        <v>77</v>
      </c>
      <c r="AW33" s="159"/>
      <c r="AX33" s="159"/>
      <c r="AY33" s="159"/>
      <c r="AZ33" s="159"/>
      <c r="BA33" s="159"/>
      <c r="BB33" s="196"/>
      <c r="BC33" s="10"/>
      <c r="BD33" s="78"/>
      <c r="BE33" s="271" t="s">
        <v>57</v>
      </c>
      <c r="BF33" s="275"/>
      <c r="BG33" s="94">
        <f>((COUNTIF($K$63:$BC$63,"P")+(COUNTIF($C$86:$J$86,"P"))))</f>
        <v>15</v>
      </c>
      <c r="BH33" s="94">
        <f>((COUNTIF($K$63:$BC$63,"KI")+(COUNTIF($C$86:$J$86,"KI"))))</f>
        <v>4</v>
      </c>
      <c r="BI33" s="94">
        <f>((COUNTIF($K$63:$BC$63,"KJP")+(COUNTIF($C$86:$J$86,"KJP"))))</f>
        <v>4</v>
      </c>
      <c r="BJ33" s="94">
        <f>((COUNTIF($K$63:$BC$63,"A")+(COUNTIF($C$86:$J$86,"A"))))</f>
        <v>0</v>
      </c>
      <c r="BK33" s="94">
        <f>((COUNTIF($K$63:$BC$63,"PS")+(COUNTIF($C$86:$J$86,"PS"))))</f>
        <v>0</v>
      </c>
      <c r="BL33" s="94">
        <f>((COUNTIF($K$63:$BC$63,"INT")+(COUNTIF($C$86:$J$86,"INT"))))</f>
        <v>0</v>
      </c>
      <c r="BM33" s="251"/>
      <c r="BN33" s="131" t="s">
        <v>56</v>
      </c>
      <c r="BO33" s="285"/>
      <c r="BP33" s="68">
        <f>AD62</f>
        <v>154</v>
      </c>
      <c r="BR33" s="68">
        <f>AN62</f>
        <v>154</v>
      </c>
      <c r="BT33" s="68">
        <f>V62+H85</f>
        <v>562.1</v>
      </c>
      <c r="BV33" s="9"/>
      <c r="BW33" s="9"/>
      <c r="BX33" s="9"/>
      <c r="BY33" s="9"/>
      <c r="BZ33" s="9"/>
      <c r="CA33" s="8"/>
    </row>
    <row r="34" spans="1:79" ht="6" customHeight="1" x14ac:dyDescent="0.2">
      <c r="B34" s="177" t="s">
        <v>55</v>
      </c>
      <c r="C34" s="153"/>
      <c r="D34" s="153"/>
      <c r="E34" s="153"/>
      <c r="F34" s="153"/>
      <c r="G34" s="153"/>
      <c r="H34" s="153"/>
      <c r="I34" s="154"/>
      <c r="J34" s="186"/>
      <c r="K34" s="348" t="s">
        <v>82</v>
      </c>
      <c r="L34" s="349" t="s">
        <v>82</v>
      </c>
      <c r="M34" s="349" t="s">
        <v>82</v>
      </c>
      <c r="N34" s="349" t="s">
        <v>82</v>
      </c>
      <c r="O34" s="350" t="s">
        <v>82</v>
      </c>
      <c r="P34" s="335" t="s">
        <v>82</v>
      </c>
      <c r="Q34" s="333" t="s">
        <v>80</v>
      </c>
      <c r="R34" s="333" t="s">
        <v>80</v>
      </c>
      <c r="S34" s="333" t="s">
        <v>80</v>
      </c>
      <c r="T34" s="333" t="s">
        <v>80</v>
      </c>
      <c r="U34" s="335" t="s">
        <v>82</v>
      </c>
      <c r="V34" s="335" t="s">
        <v>82</v>
      </c>
      <c r="W34" s="335" t="s">
        <v>82</v>
      </c>
      <c r="X34" s="335" t="s">
        <v>82</v>
      </c>
      <c r="Y34" s="335" t="s">
        <v>82</v>
      </c>
      <c r="Z34" s="335" t="s">
        <v>82</v>
      </c>
      <c r="AA34" s="153"/>
      <c r="AB34" s="153"/>
      <c r="AC34" s="153"/>
      <c r="AD34" s="153"/>
      <c r="AE34" s="153"/>
      <c r="AF34" s="153"/>
      <c r="AG34" s="340" t="s">
        <v>81</v>
      </c>
      <c r="AH34" s="340" t="s">
        <v>81</v>
      </c>
      <c r="AI34" s="340" t="s">
        <v>81</v>
      </c>
      <c r="AJ34" s="340" t="s">
        <v>81</v>
      </c>
      <c r="AK34" s="154"/>
      <c r="AL34" s="186"/>
      <c r="AM34" s="153"/>
      <c r="AN34" s="153"/>
      <c r="AO34" s="153"/>
      <c r="AP34" s="153"/>
      <c r="AQ34" s="339" t="s">
        <v>83</v>
      </c>
      <c r="AR34" s="339" t="s">
        <v>83</v>
      </c>
      <c r="AS34" s="339" t="s">
        <v>83</v>
      </c>
      <c r="AT34" s="339" t="s">
        <v>83</v>
      </c>
      <c r="AU34" s="339" t="s">
        <v>83</v>
      </c>
      <c r="AV34" s="339" t="s">
        <v>83</v>
      </c>
      <c r="AW34" s="153"/>
      <c r="AX34" s="153"/>
      <c r="AY34" s="153"/>
      <c r="AZ34" s="153"/>
      <c r="BA34" s="153"/>
      <c r="BB34" s="187"/>
      <c r="BC34" s="273"/>
      <c r="BD34" s="78"/>
      <c r="BE34" s="271" t="s">
        <v>58</v>
      </c>
      <c r="BF34" s="275"/>
      <c r="BG34" s="94">
        <f>((COUNTIF($D$65:$BC$65,"P")+(COUNTIF($C$88:$J$88,"P"))))</f>
        <v>15</v>
      </c>
      <c r="BH34" s="94">
        <f>((COUNTIF($D$65:$BB$65,"KI")+(COUNTIF($C$88:$J$88,"KI"))))</f>
        <v>4</v>
      </c>
      <c r="BI34" s="94">
        <f>((COUNTIF($D$65:$BB$65,"KJP")+(COUNTIF($C$88:$J$88,"KJP"))))</f>
        <v>4</v>
      </c>
      <c r="BJ34" s="94">
        <f>((COUNTIF($D$65:$BB$65,"A")+(COUNTIF($C$88:$J$88,"A"))))</f>
        <v>0</v>
      </c>
      <c r="BK34" s="94">
        <f>((COUNTIF($D$65:$BB$65,"PS")+(COUNTIF($C$88:$J$88,"PS"))))</f>
        <v>0</v>
      </c>
      <c r="BL34" s="94">
        <f>((COUNTIF($D$65:$BB$65,"INT")+(COUNTIF($C$88:$J$88,"INT"))))</f>
        <v>0</v>
      </c>
      <c r="BM34" s="251"/>
      <c r="BN34" s="131" t="s">
        <v>57</v>
      </c>
      <c r="BO34" s="285"/>
      <c r="BQ34" s="68">
        <f>V64</f>
        <v>154</v>
      </c>
      <c r="BS34" s="47">
        <f>AD64</f>
        <v>154</v>
      </c>
      <c r="BT34" s="68">
        <f>AN64+H87</f>
        <v>562.1</v>
      </c>
      <c r="BV34" s="9"/>
      <c r="BW34" s="9"/>
      <c r="BX34" s="9"/>
      <c r="BY34" s="9"/>
      <c r="BZ34" s="9"/>
      <c r="CA34" s="8"/>
    </row>
    <row r="35" spans="1:79" ht="15" hidden="1" customHeight="1" thickBot="1" x14ac:dyDescent="0.25">
      <c r="B35" s="188"/>
      <c r="C35" s="159"/>
      <c r="D35" s="159"/>
      <c r="E35" s="159"/>
      <c r="F35" s="159"/>
      <c r="G35" s="159"/>
      <c r="H35" s="159"/>
      <c r="I35" s="160"/>
      <c r="J35" s="195"/>
      <c r="K35" s="351">
        <f t="shared" si="13"/>
        <v>38.5</v>
      </c>
      <c r="L35" s="352">
        <f>$L$24+K35</f>
        <v>77</v>
      </c>
      <c r="M35" s="352">
        <f>$M$24+L35</f>
        <v>115.5</v>
      </c>
      <c r="N35" s="352">
        <f>$N$24+M35</f>
        <v>154</v>
      </c>
      <c r="O35" s="353">
        <f>$O$24+N35</f>
        <v>184.8</v>
      </c>
      <c r="P35" s="330">
        <f>P24+O35</f>
        <v>215.60000000000002</v>
      </c>
      <c r="Q35" s="344">
        <f>Q24</f>
        <v>38.5</v>
      </c>
      <c r="R35" s="344">
        <f>$R$24+Q35</f>
        <v>77</v>
      </c>
      <c r="S35" s="344">
        <f>$S$24+R35</f>
        <v>115.5</v>
      </c>
      <c r="T35" s="344">
        <f>$T$24+S35</f>
        <v>154</v>
      </c>
      <c r="U35" s="330">
        <f>$U$24</f>
        <v>30.8</v>
      </c>
      <c r="V35" s="330">
        <f t="shared" ref="V31:V41" si="17">$V$24+U35</f>
        <v>69.3</v>
      </c>
      <c r="W35" s="330">
        <f>$W$24+V35</f>
        <v>100.1</v>
      </c>
      <c r="X35" s="330">
        <f>$X$24+W35</f>
        <v>130.9</v>
      </c>
      <c r="Y35" s="330">
        <f>$Y$24+X35</f>
        <v>169.4</v>
      </c>
      <c r="Z35" s="330">
        <f>$Z$24+Y35</f>
        <v>207.9</v>
      </c>
      <c r="AA35" s="159"/>
      <c r="AB35" s="159"/>
      <c r="AC35" s="159"/>
      <c r="AD35" s="159"/>
      <c r="AE35" s="159"/>
      <c r="AF35" s="159"/>
      <c r="AG35" s="343">
        <f t="shared" si="14"/>
        <v>38.5</v>
      </c>
      <c r="AH35" s="343">
        <f>$AH$24+AG35</f>
        <v>77</v>
      </c>
      <c r="AI35" s="343">
        <f t="shared" si="15"/>
        <v>115.5</v>
      </c>
      <c r="AJ35" s="343">
        <f>$AJ$24+AI35</f>
        <v>154</v>
      </c>
      <c r="AK35" s="160"/>
      <c r="AL35" s="195"/>
      <c r="AM35" s="159"/>
      <c r="AN35" s="159"/>
      <c r="AO35" s="159"/>
      <c r="AP35" s="159"/>
      <c r="AQ35" s="342">
        <f>$AQ$24</f>
        <v>38.5</v>
      </c>
      <c r="AR35" s="342">
        <f>$AR$24+AQ35</f>
        <v>77</v>
      </c>
      <c r="AS35" s="342">
        <f>$AS$24+AR35</f>
        <v>115.5</v>
      </c>
      <c r="AT35" s="342">
        <f>$AT$24+AS35</f>
        <v>146.30000000000001</v>
      </c>
      <c r="AU35" s="342">
        <f>$AU$24+AT35</f>
        <v>184.8</v>
      </c>
      <c r="AV35" s="342">
        <f>$AV$24+AU35</f>
        <v>223.3</v>
      </c>
      <c r="AW35" s="159"/>
      <c r="AX35" s="159"/>
      <c r="AY35" s="159"/>
      <c r="AZ35" s="159"/>
      <c r="BA35" s="159"/>
      <c r="BB35" s="196"/>
      <c r="BC35" s="273"/>
      <c r="BD35" s="78"/>
      <c r="BE35" s="271" t="s">
        <v>59</v>
      </c>
      <c r="BF35" s="275"/>
      <c r="BG35" s="94">
        <f>((COUNTIF($D$67:$BC$67,"P")+(COUNTIF($C$90:$J$90,"P"))))</f>
        <v>15</v>
      </c>
      <c r="BH35" s="94">
        <f>((COUNTIF($D$67:$BB$67,"KI")+(COUNTIF($C$90:$J$90,"KI"))))</f>
        <v>4</v>
      </c>
      <c r="BI35" s="94">
        <f>((COUNTIF($D$67:$BB$67,"KJP")+(COUNTIF($C$90:$J$90,"KJP"))))</f>
        <v>4</v>
      </c>
      <c r="BJ35" s="94">
        <f>((COUNTIF($D$67:$BB$67,"A")+(COUNTIF($C$90:$J$90,"A"))))</f>
        <v>0</v>
      </c>
      <c r="BK35" s="94">
        <f>((COUNTIF($D$67:$BB$67,"PS")+(COUNTIF($C$90:$J$90,"PS"))))</f>
        <v>0</v>
      </c>
      <c r="BL35" s="94">
        <f>((COUNTIF($D$67:$BB$67,"INT")+(COUNTIF($C$90:$J$90,"INT"))))</f>
        <v>0</v>
      </c>
      <c r="BM35" s="251"/>
      <c r="BN35" s="131" t="s">
        <v>58</v>
      </c>
      <c r="BO35" s="285"/>
      <c r="BQ35" s="68">
        <f>AD66</f>
        <v>154</v>
      </c>
      <c r="BR35" s="58"/>
      <c r="BS35" s="48">
        <f>AN66</f>
        <v>154</v>
      </c>
      <c r="BT35" s="68">
        <f>V66+H89</f>
        <v>562.1</v>
      </c>
      <c r="BV35" s="9"/>
      <c r="BW35" s="9"/>
      <c r="BX35" s="9"/>
      <c r="BY35" s="9"/>
      <c r="BZ35" s="9"/>
      <c r="CA35" s="8"/>
    </row>
    <row r="36" spans="1:79" ht="15" hidden="1" customHeight="1" x14ac:dyDescent="0.2">
      <c r="B36" s="177" t="s">
        <v>56</v>
      </c>
      <c r="C36" s="153"/>
      <c r="D36" s="153"/>
      <c r="E36" s="153"/>
      <c r="F36" s="153"/>
      <c r="G36" s="153"/>
      <c r="H36" s="153"/>
      <c r="I36" s="154"/>
      <c r="J36" s="186"/>
      <c r="K36" s="354" t="s">
        <v>82</v>
      </c>
      <c r="L36" s="355" t="s">
        <v>82</v>
      </c>
      <c r="M36" s="355" t="s">
        <v>82</v>
      </c>
      <c r="N36" s="355" t="s">
        <v>82</v>
      </c>
      <c r="O36" s="340" t="s">
        <v>81</v>
      </c>
      <c r="P36" s="340" t="s">
        <v>81</v>
      </c>
      <c r="Q36" s="340" t="s">
        <v>81</v>
      </c>
      <c r="R36" s="340" t="s">
        <v>81</v>
      </c>
      <c r="S36" s="333" t="s">
        <v>80</v>
      </c>
      <c r="T36" s="333" t="s">
        <v>80</v>
      </c>
      <c r="U36" s="333" t="s">
        <v>80</v>
      </c>
      <c r="V36" s="333" t="s">
        <v>80</v>
      </c>
      <c r="W36" s="333" t="s">
        <v>80</v>
      </c>
      <c r="X36" s="333" t="s">
        <v>80</v>
      </c>
      <c r="Y36" s="333" t="s">
        <v>80</v>
      </c>
      <c r="Z36" s="333" t="s">
        <v>80</v>
      </c>
      <c r="AA36" s="153"/>
      <c r="AB36" s="153"/>
      <c r="AC36" s="153"/>
      <c r="AD36" s="153"/>
      <c r="AE36" s="153"/>
      <c r="AF36" s="153"/>
      <c r="AG36" s="333" t="s">
        <v>80</v>
      </c>
      <c r="AH36" s="333" t="s">
        <v>80</v>
      </c>
      <c r="AI36" s="333" t="s">
        <v>80</v>
      </c>
      <c r="AJ36" s="333" t="s">
        <v>80</v>
      </c>
      <c r="AK36" s="154"/>
      <c r="AL36" s="186"/>
      <c r="AM36" s="153"/>
      <c r="AN36" s="153"/>
      <c r="AO36" s="153"/>
      <c r="AP36" s="153"/>
      <c r="AQ36" s="334" t="s">
        <v>101</v>
      </c>
      <c r="AR36" s="334" t="s">
        <v>101</v>
      </c>
      <c r="AS36" s="335" t="s">
        <v>82</v>
      </c>
      <c r="AT36" s="335" t="s">
        <v>82</v>
      </c>
      <c r="AU36" s="335" t="s">
        <v>82</v>
      </c>
      <c r="AV36" s="335" t="s">
        <v>82</v>
      </c>
      <c r="AW36" s="153"/>
      <c r="AX36" s="153"/>
      <c r="AY36" s="153"/>
      <c r="AZ36" s="153"/>
      <c r="BA36" s="153"/>
      <c r="BB36" s="187"/>
      <c r="BC36" s="10"/>
      <c r="BD36" s="78"/>
      <c r="BE36" s="272"/>
      <c r="BF36" s="9"/>
      <c r="BG36" s="58"/>
      <c r="BH36" s="58"/>
      <c r="BI36" s="58"/>
      <c r="BJ36" s="58"/>
      <c r="BK36" s="58"/>
      <c r="BL36" s="58"/>
      <c r="BM36" s="58"/>
      <c r="BN36" s="131" t="s">
        <v>59</v>
      </c>
      <c r="BO36" s="285"/>
      <c r="BQ36" s="68">
        <f>AN68</f>
        <v>154</v>
      </c>
      <c r="BR36" s="9"/>
      <c r="BS36" s="49">
        <f>V68</f>
        <v>154</v>
      </c>
      <c r="BT36" s="68">
        <f>AD68+H91</f>
        <v>562.1</v>
      </c>
      <c r="BU36" s="9"/>
      <c r="BV36" s="9"/>
      <c r="BW36" s="9"/>
      <c r="BX36" s="9"/>
      <c r="BY36" s="9"/>
      <c r="BZ36" s="9"/>
      <c r="CA36" s="8"/>
    </row>
    <row r="37" spans="1:79" ht="15" hidden="1" customHeight="1" thickBot="1" x14ac:dyDescent="0.25">
      <c r="A37" s="91"/>
      <c r="B37" s="188"/>
      <c r="C37" s="159"/>
      <c r="D37" s="159"/>
      <c r="E37" s="159"/>
      <c r="F37" s="159"/>
      <c r="G37" s="159"/>
      <c r="H37" s="159"/>
      <c r="I37" s="160"/>
      <c r="J37" s="195"/>
      <c r="K37" s="356">
        <f t="shared" si="13"/>
        <v>38.5</v>
      </c>
      <c r="L37" s="357">
        <f>$L$24+K37</f>
        <v>77</v>
      </c>
      <c r="M37" s="357">
        <f>$M$24+L37</f>
        <v>115.5</v>
      </c>
      <c r="N37" s="357">
        <f>$N$24+M37</f>
        <v>154</v>
      </c>
      <c r="O37" s="343">
        <f>O24</f>
        <v>30.8</v>
      </c>
      <c r="P37" s="343">
        <f>$P$24+O37</f>
        <v>61.6</v>
      </c>
      <c r="Q37" s="343">
        <f>$Q$24+P37</f>
        <v>100.1</v>
      </c>
      <c r="R37" s="343">
        <f>$R$24+Q37</f>
        <v>138.6</v>
      </c>
      <c r="S37" s="344">
        <f>$S$24</f>
        <v>38.5</v>
      </c>
      <c r="T37" s="344">
        <f>$T$24+S37</f>
        <v>77</v>
      </c>
      <c r="U37" s="344">
        <f>$U$24+T37</f>
        <v>107.8</v>
      </c>
      <c r="V37" s="344">
        <f>$V$24+U37</f>
        <v>146.30000000000001</v>
      </c>
      <c r="W37" s="344">
        <f>$W$24+V37</f>
        <v>177.10000000000002</v>
      </c>
      <c r="X37" s="344">
        <f>$X$24+W37</f>
        <v>207.90000000000003</v>
      </c>
      <c r="Y37" s="344">
        <f>$Y$24+X37</f>
        <v>246.40000000000003</v>
      </c>
      <c r="Z37" s="344">
        <f>$Z$24+Y37</f>
        <v>284.90000000000003</v>
      </c>
      <c r="AA37" s="159"/>
      <c r="AB37" s="159"/>
      <c r="AC37" s="159"/>
      <c r="AD37" s="159"/>
      <c r="AE37" s="159"/>
      <c r="AF37" s="159"/>
      <c r="AG37" s="344">
        <f t="shared" si="14"/>
        <v>38.5</v>
      </c>
      <c r="AH37" s="344">
        <f>$AH$24+AG37</f>
        <v>77</v>
      </c>
      <c r="AI37" s="344">
        <f>$AI$24+AH37</f>
        <v>115.5</v>
      </c>
      <c r="AJ37" s="344">
        <f>$AJ$24+AI37</f>
        <v>154</v>
      </c>
      <c r="AK37" s="160"/>
      <c r="AL37" s="195"/>
      <c r="AM37" s="159"/>
      <c r="AN37" s="159"/>
      <c r="AO37" s="159"/>
      <c r="AP37" s="159"/>
      <c r="AQ37" s="337">
        <f>$AQ$24</f>
        <v>38.5</v>
      </c>
      <c r="AR37" s="337">
        <f>$AR$24+AQ37</f>
        <v>77</v>
      </c>
      <c r="AS37" s="330">
        <f>$AS$24</f>
        <v>38.5</v>
      </c>
      <c r="AT37" s="330">
        <f>$AT$24+AS37</f>
        <v>69.3</v>
      </c>
      <c r="AU37" s="330">
        <f>$AU$24+AT37</f>
        <v>107.8</v>
      </c>
      <c r="AV37" s="330">
        <f>$AV$24+AU37</f>
        <v>146.30000000000001</v>
      </c>
      <c r="AW37" s="159"/>
      <c r="AX37" s="159"/>
      <c r="AY37" s="159"/>
      <c r="AZ37" s="159"/>
      <c r="BA37" s="159"/>
      <c r="BB37" s="196"/>
      <c r="BC37" s="10"/>
      <c r="BD37" s="78"/>
      <c r="BE37" s="8"/>
      <c r="BF37" s="79"/>
      <c r="BG37" s="9"/>
      <c r="BH37" s="9"/>
      <c r="BI37" s="9"/>
      <c r="BJ37" s="9"/>
      <c r="BK37" s="9"/>
      <c r="BL37" s="9"/>
      <c r="BM37" s="9"/>
      <c r="BN37" s="136"/>
      <c r="BO37" s="79"/>
      <c r="BP37" s="79"/>
      <c r="BQ37" s="9"/>
      <c r="BR37" s="9"/>
      <c r="BS37" s="49"/>
      <c r="BT37" s="9"/>
      <c r="BU37" s="9"/>
      <c r="BV37" s="9"/>
      <c r="BW37" s="9"/>
      <c r="BX37" s="9"/>
      <c r="BY37" s="9"/>
      <c r="BZ37" s="9"/>
      <c r="CA37" s="8"/>
    </row>
    <row r="38" spans="1:79" ht="15" hidden="1" customHeight="1" x14ac:dyDescent="0.2">
      <c r="A38" s="91"/>
      <c r="B38" s="177" t="s">
        <v>57</v>
      </c>
      <c r="C38" s="153"/>
      <c r="D38" s="153"/>
      <c r="E38" s="153"/>
      <c r="F38" s="153"/>
      <c r="G38" s="153"/>
      <c r="H38" s="153"/>
      <c r="I38" s="154"/>
      <c r="J38" s="186"/>
      <c r="K38" s="358" t="s">
        <v>82</v>
      </c>
      <c r="L38" s="349" t="s">
        <v>82</v>
      </c>
      <c r="M38" s="349" t="s">
        <v>82</v>
      </c>
      <c r="N38" s="349" t="s">
        <v>82</v>
      </c>
      <c r="O38" s="350" t="s">
        <v>82</v>
      </c>
      <c r="P38" s="339" t="s">
        <v>83</v>
      </c>
      <c r="Q38" s="339" t="s">
        <v>83</v>
      </c>
      <c r="R38" s="339" t="s">
        <v>83</v>
      </c>
      <c r="S38" s="339" t="s">
        <v>83</v>
      </c>
      <c r="T38" s="339" t="s">
        <v>83</v>
      </c>
      <c r="U38" s="341" t="s">
        <v>101</v>
      </c>
      <c r="V38" s="341" t="s">
        <v>101</v>
      </c>
      <c r="W38" s="333" t="s">
        <v>80</v>
      </c>
      <c r="X38" s="333" t="s">
        <v>80</v>
      </c>
      <c r="Y38" s="333" t="s">
        <v>80</v>
      </c>
      <c r="Z38" s="333" t="s">
        <v>80</v>
      </c>
      <c r="AA38" s="153"/>
      <c r="AB38" s="153"/>
      <c r="AC38" s="153"/>
      <c r="AD38" s="153"/>
      <c r="AE38" s="153"/>
      <c r="AF38" s="153"/>
      <c r="AG38" s="333" t="s">
        <v>80</v>
      </c>
      <c r="AH38" s="333" t="s">
        <v>80</v>
      </c>
      <c r="AI38" s="333" t="s">
        <v>80</v>
      </c>
      <c r="AJ38" s="333" t="s">
        <v>80</v>
      </c>
      <c r="AK38" s="154"/>
      <c r="AL38" s="186"/>
      <c r="AM38" s="153"/>
      <c r="AN38" s="153"/>
      <c r="AO38" s="153"/>
      <c r="AP38" s="153"/>
      <c r="AQ38" s="339" t="s">
        <v>83</v>
      </c>
      <c r="AR38" s="339" t="s">
        <v>83</v>
      </c>
      <c r="AS38" s="339" t="s">
        <v>83</v>
      </c>
      <c r="AT38" s="339" t="s">
        <v>83</v>
      </c>
      <c r="AU38" s="339" t="s">
        <v>83</v>
      </c>
      <c r="AV38" s="339" t="s">
        <v>83</v>
      </c>
      <c r="AW38" s="153"/>
      <c r="AX38" s="153"/>
      <c r="AY38" s="153"/>
      <c r="AZ38" s="153"/>
      <c r="BA38" s="153"/>
      <c r="BB38" s="187"/>
      <c r="BC38" s="175"/>
      <c r="BD38" s="68"/>
      <c r="BE38" s="136"/>
      <c r="BF38" s="79"/>
      <c r="BG38" s="9"/>
      <c r="BH38" s="9"/>
      <c r="BI38" s="9"/>
      <c r="BJ38" s="9"/>
      <c r="BK38" s="9"/>
      <c r="BL38" s="9"/>
      <c r="BM38" s="9"/>
      <c r="BN38" s="136"/>
      <c r="BO38" s="79"/>
      <c r="BP38" s="7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8"/>
    </row>
    <row r="39" spans="1:79" ht="15" customHeight="1" thickBot="1" x14ac:dyDescent="0.25">
      <c r="B39" s="188"/>
      <c r="C39" s="159"/>
      <c r="D39" s="159"/>
      <c r="E39" s="159"/>
      <c r="F39" s="159"/>
      <c r="G39" s="159"/>
      <c r="H39" s="159"/>
      <c r="I39" s="160"/>
      <c r="J39" s="195"/>
      <c r="K39" s="351">
        <f t="shared" si="13"/>
        <v>38.5</v>
      </c>
      <c r="L39" s="352">
        <f>$L$24+K39</f>
        <v>77</v>
      </c>
      <c r="M39" s="352">
        <f>$M$24+L39</f>
        <v>115.5</v>
      </c>
      <c r="N39" s="352">
        <f>$N$24+M39</f>
        <v>154</v>
      </c>
      <c r="O39" s="353">
        <f>$O$24+N39</f>
        <v>184.8</v>
      </c>
      <c r="P39" s="342">
        <f>P24</f>
        <v>30.8</v>
      </c>
      <c r="Q39" s="342">
        <f>$Q$24+P39</f>
        <v>69.3</v>
      </c>
      <c r="R39" s="342">
        <f>$R$24+Q39</f>
        <v>107.8</v>
      </c>
      <c r="S39" s="342">
        <f>$S$24+R39</f>
        <v>146.30000000000001</v>
      </c>
      <c r="T39" s="342">
        <f>$T$24+S39</f>
        <v>184.8</v>
      </c>
      <c r="U39" s="345">
        <f>$U$24</f>
        <v>30.8</v>
      </c>
      <c r="V39" s="345">
        <f t="shared" si="17"/>
        <v>69.3</v>
      </c>
      <c r="W39" s="344">
        <f>$W$24</f>
        <v>30.8</v>
      </c>
      <c r="X39" s="344">
        <f>$X$24+W39</f>
        <v>61.6</v>
      </c>
      <c r="Y39" s="344">
        <f>$Y$24+X39</f>
        <v>100.1</v>
      </c>
      <c r="Z39" s="344">
        <f>$Z$24+Y39</f>
        <v>138.6</v>
      </c>
      <c r="AA39" s="159"/>
      <c r="AB39" s="159"/>
      <c r="AC39" s="159"/>
      <c r="AD39" s="159"/>
      <c r="AE39" s="159"/>
      <c r="AF39" s="159"/>
      <c r="AG39" s="344">
        <f t="shared" si="14"/>
        <v>38.5</v>
      </c>
      <c r="AH39" s="344">
        <f>$AH$24+AG39</f>
        <v>77</v>
      </c>
      <c r="AI39" s="344">
        <f>$AI$24+AH39</f>
        <v>115.5</v>
      </c>
      <c r="AJ39" s="344">
        <f>$AJ$24+AI39</f>
        <v>154</v>
      </c>
      <c r="AK39" s="160"/>
      <c r="AL39" s="195"/>
      <c r="AM39" s="159"/>
      <c r="AN39" s="159"/>
      <c r="AO39" s="159"/>
      <c r="AP39" s="159"/>
      <c r="AQ39" s="342">
        <f>$AQ$24</f>
        <v>38.5</v>
      </c>
      <c r="AR39" s="342">
        <f>$AR$24+AQ39</f>
        <v>77</v>
      </c>
      <c r="AS39" s="342">
        <f>$AS$24+AR39</f>
        <v>115.5</v>
      </c>
      <c r="AT39" s="342">
        <f>$AT$24+AS39</f>
        <v>146.30000000000001</v>
      </c>
      <c r="AU39" s="342">
        <f>$AU$24+AT39</f>
        <v>184.8</v>
      </c>
      <c r="AV39" s="342">
        <f>$AV$24+AU39</f>
        <v>223.3</v>
      </c>
      <c r="AW39" s="159"/>
      <c r="AX39" s="159"/>
      <c r="AY39" s="159"/>
      <c r="AZ39" s="159"/>
      <c r="BA39" s="159"/>
      <c r="BB39" s="196"/>
      <c r="BC39" s="175"/>
      <c r="BD39" s="68"/>
      <c r="BE39" s="136"/>
      <c r="BF39" s="79"/>
      <c r="BG39" s="9"/>
      <c r="BH39" s="9"/>
      <c r="BI39" s="9"/>
      <c r="BJ39" s="9"/>
      <c r="BK39" s="9"/>
      <c r="BL39" s="9"/>
      <c r="BM39" s="9"/>
      <c r="BN39" s="136"/>
      <c r="BO39" s="79"/>
      <c r="BP39" s="79"/>
      <c r="BQ39" s="9" t="s">
        <v>90</v>
      </c>
      <c r="BR39" s="9"/>
      <c r="BS39" s="9"/>
      <c r="BT39" s="9"/>
      <c r="BU39" s="9"/>
      <c r="BV39" s="9"/>
      <c r="BW39" s="9"/>
      <c r="BX39" s="9"/>
      <c r="BY39" s="9"/>
      <c r="BZ39" s="9"/>
      <c r="CA39" s="8"/>
    </row>
    <row r="40" spans="1:79" ht="15" customHeight="1" x14ac:dyDescent="0.2">
      <c r="B40" s="177" t="s">
        <v>58</v>
      </c>
      <c r="C40" s="153"/>
      <c r="D40" s="153"/>
      <c r="E40" s="153"/>
      <c r="F40" s="153"/>
      <c r="G40" s="153"/>
      <c r="H40" s="153"/>
      <c r="I40" s="154"/>
      <c r="J40" s="186"/>
      <c r="K40" s="359" t="s">
        <v>101</v>
      </c>
      <c r="L40" s="360" t="s">
        <v>101</v>
      </c>
      <c r="M40" s="361" t="s">
        <v>80</v>
      </c>
      <c r="N40" s="361" t="s">
        <v>80</v>
      </c>
      <c r="O40" s="333" t="s">
        <v>80</v>
      </c>
      <c r="P40" s="333" t="s">
        <v>80</v>
      </c>
      <c r="Q40" s="333" t="s">
        <v>80</v>
      </c>
      <c r="R40" s="333" t="s">
        <v>80</v>
      </c>
      <c r="S40" s="333" t="s">
        <v>80</v>
      </c>
      <c r="T40" s="335" t="s">
        <v>82</v>
      </c>
      <c r="U40" s="335" t="s">
        <v>82</v>
      </c>
      <c r="V40" s="335" t="s">
        <v>82</v>
      </c>
      <c r="W40" s="335" t="s">
        <v>82</v>
      </c>
      <c r="X40" s="335" t="s">
        <v>82</v>
      </c>
      <c r="Y40" s="335" t="s">
        <v>82</v>
      </c>
      <c r="Z40" s="335" t="s">
        <v>82</v>
      </c>
      <c r="AA40" s="153"/>
      <c r="AB40" s="153"/>
      <c r="AC40" s="153"/>
      <c r="AD40" s="153"/>
      <c r="AE40" s="153"/>
      <c r="AF40" s="153"/>
      <c r="AG40" s="366" t="s">
        <v>81</v>
      </c>
      <c r="AH40" s="366" t="s">
        <v>81</v>
      </c>
      <c r="AI40" s="366" t="s">
        <v>81</v>
      </c>
      <c r="AJ40" s="366" t="s">
        <v>81</v>
      </c>
      <c r="AK40" s="154"/>
      <c r="AL40" s="186"/>
      <c r="AM40" s="153"/>
      <c r="AN40" s="153"/>
      <c r="AO40" s="153"/>
      <c r="AP40" s="153"/>
      <c r="AQ40" s="339" t="s">
        <v>83</v>
      </c>
      <c r="AR40" s="339" t="s">
        <v>83</v>
      </c>
      <c r="AS40" s="339" t="s">
        <v>83</v>
      </c>
      <c r="AT40" s="339" t="s">
        <v>83</v>
      </c>
      <c r="AU40" s="339" t="s">
        <v>83</v>
      </c>
      <c r="AV40" s="339" t="s">
        <v>83</v>
      </c>
      <c r="AW40" s="153"/>
      <c r="AX40" s="153"/>
      <c r="AY40" s="153"/>
      <c r="AZ40" s="153"/>
      <c r="BA40" s="153"/>
      <c r="BB40" s="187"/>
      <c r="BC40" s="175"/>
      <c r="BD40" s="68"/>
      <c r="BE40" s="136"/>
      <c r="BF40" s="79"/>
      <c r="BG40" s="9"/>
      <c r="BH40" s="9"/>
      <c r="BI40" s="9"/>
      <c r="BJ40" s="9"/>
      <c r="BK40" s="9"/>
      <c r="BL40" s="9"/>
      <c r="BM40" s="9"/>
      <c r="BN40" s="136"/>
      <c r="BO40" s="79"/>
      <c r="BP40" s="7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8"/>
    </row>
    <row r="41" spans="1:79" ht="15" customHeight="1" thickBot="1" x14ac:dyDescent="0.25">
      <c r="B41" s="188"/>
      <c r="C41" s="159"/>
      <c r="D41" s="159"/>
      <c r="E41" s="159"/>
      <c r="F41" s="159"/>
      <c r="G41" s="159"/>
      <c r="H41" s="159"/>
      <c r="I41" s="160"/>
      <c r="J41" s="161"/>
      <c r="K41" s="345">
        <f t="shared" si="13"/>
        <v>38.5</v>
      </c>
      <c r="L41" s="345">
        <f>$L$24+K41</f>
        <v>77</v>
      </c>
      <c r="M41" s="344">
        <f>M24</f>
        <v>38.5</v>
      </c>
      <c r="N41" s="344">
        <f>$N$24+M41</f>
        <v>77</v>
      </c>
      <c r="O41" s="344">
        <f>$O$24+N41</f>
        <v>107.8</v>
      </c>
      <c r="P41" s="344">
        <f>$P$24+O41</f>
        <v>138.6</v>
      </c>
      <c r="Q41" s="344">
        <f>$Q$24+P41</f>
        <v>177.1</v>
      </c>
      <c r="R41" s="344">
        <f>$R$24+Q41</f>
        <v>215.6</v>
      </c>
      <c r="S41" s="344">
        <f>$S$24+R41</f>
        <v>254.1</v>
      </c>
      <c r="T41" s="330">
        <f>$T$24</f>
        <v>38.5</v>
      </c>
      <c r="U41" s="330">
        <f>$U$24+T41</f>
        <v>69.3</v>
      </c>
      <c r="V41" s="330">
        <f t="shared" si="17"/>
        <v>107.8</v>
      </c>
      <c r="W41" s="330">
        <f>$W$24+V41</f>
        <v>138.6</v>
      </c>
      <c r="X41" s="330">
        <f>$X$24+W41</f>
        <v>169.4</v>
      </c>
      <c r="Y41" s="330">
        <f>$Y$24+X41</f>
        <v>207.9</v>
      </c>
      <c r="Z41" s="330">
        <f>$Z$24+Y41</f>
        <v>246.4</v>
      </c>
      <c r="AA41" s="159"/>
      <c r="AB41" s="159"/>
      <c r="AC41" s="159"/>
      <c r="AD41" s="159"/>
      <c r="AE41" s="159"/>
      <c r="AF41" s="159"/>
      <c r="AG41" s="367">
        <f t="shared" si="14"/>
        <v>38.5</v>
      </c>
      <c r="AH41" s="367">
        <f>$AH$24+AG41</f>
        <v>77</v>
      </c>
      <c r="AI41" s="367">
        <f>$AI$24+AH41</f>
        <v>115.5</v>
      </c>
      <c r="AJ41" s="367">
        <f>$AJ$24+AI41</f>
        <v>154</v>
      </c>
      <c r="AK41" s="160"/>
      <c r="AL41" s="195"/>
      <c r="AM41" s="159"/>
      <c r="AN41" s="159"/>
      <c r="AO41" s="159"/>
      <c r="AP41" s="159"/>
      <c r="AQ41" s="342">
        <f>$AQ$24</f>
        <v>38.5</v>
      </c>
      <c r="AR41" s="342">
        <f>$AR$24+AQ41</f>
        <v>77</v>
      </c>
      <c r="AS41" s="342">
        <f>$AS$24+AR41</f>
        <v>115.5</v>
      </c>
      <c r="AT41" s="342">
        <f>$AT$24+AS41</f>
        <v>146.30000000000001</v>
      </c>
      <c r="AU41" s="342">
        <f>$AU$24+AT41</f>
        <v>184.8</v>
      </c>
      <c r="AV41" s="342">
        <f>$AV$24+AU41</f>
        <v>223.3</v>
      </c>
      <c r="AW41" s="159"/>
      <c r="AX41" s="159"/>
      <c r="AY41" s="159"/>
      <c r="AZ41" s="159"/>
      <c r="BA41" s="159"/>
      <c r="BB41" s="196"/>
      <c r="BC41" s="175"/>
      <c r="BD41" s="68"/>
      <c r="BE41" s="136"/>
      <c r="BF41" s="79"/>
      <c r="BG41" s="9"/>
      <c r="BH41" s="9"/>
      <c r="BI41" s="9"/>
      <c r="BJ41" s="9"/>
      <c r="BK41" s="9"/>
      <c r="BL41" s="9"/>
      <c r="BM41" s="9"/>
      <c r="BN41" s="136"/>
      <c r="BO41" s="79"/>
      <c r="BP41" s="7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8"/>
    </row>
    <row r="42" spans="1:79" ht="15" customHeight="1" x14ac:dyDescent="0.2">
      <c r="B42" s="177" t="s">
        <v>59</v>
      </c>
      <c r="C42" s="200"/>
      <c r="D42" s="200"/>
      <c r="E42" s="200"/>
      <c r="F42" s="200"/>
      <c r="G42" s="200"/>
      <c r="H42" s="200"/>
      <c r="I42" s="201"/>
      <c r="J42" s="202"/>
      <c r="K42" s="362" t="s">
        <v>83</v>
      </c>
      <c r="L42" s="339" t="s">
        <v>83</v>
      </c>
      <c r="M42" s="339" t="s">
        <v>83</v>
      </c>
      <c r="N42" s="339" t="s">
        <v>83</v>
      </c>
      <c r="O42" s="339" t="s">
        <v>83</v>
      </c>
      <c r="P42" s="339" t="s">
        <v>83</v>
      </c>
      <c r="Q42" s="339" t="s">
        <v>83</v>
      </c>
      <c r="R42" s="339" t="s">
        <v>83</v>
      </c>
      <c r="S42" s="333" t="s">
        <v>80</v>
      </c>
      <c r="T42" s="333" t="s">
        <v>80</v>
      </c>
      <c r="U42" s="333" t="s">
        <v>80</v>
      </c>
      <c r="V42" s="333" t="s">
        <v>80</v>
      </c>
      <c r="W42" s="333" t="s">
        <v>80</v>
      </c>
      <c r="X42" s="333" t="s">
        <v>80</v>
      </c>
      <c r="Y42" s="333" t="s">
        <v>80</v>
      </c>
      <c r="Z42" s="333" t="s">
        <v>80</v>
      </c>
      <c r="AA42" s="200"/>
      <c r="AB42" s="200"/>
      <c r="AC42" s="200"/>
      <c r="AD42" s="200"/>
      <c r="AE42" s="200"/>
      <c r="AF42" s="200"/>
      <c r="AG42" s="333" t="s">
        <v>80</v>
      </c>
      <c r="AH42" s="333" t="s">
        <v>80</v>
      </c>
      <c r="AI42" s="333" t="s">
        <v>80</v>
      </c>
      <c r="AJ42" s="333" t="s">
        <v>80</v>
      </c>
      <c r="AK42" s="201"/>
      <c r="AL42" s="203"/>
      <c r="AM42" s="200"/>
      <c r="AN42" s="200"/>
      <c r="AO42" s="200"/>
      <c r="AP42" s="200"/>
      <c r="AQ42" s="341" t="s">
        <v>101</v>
      </c>
      <c r="AR42" s="341" t="s">
        <v>101</v>
      </c>
      <c r="AS42" s="340" t="s">
        <v>81</v>
      </c>
      <c r="AT42" s="340" t="s">
        <v>81</v>
      </c>
      <c r="AU42" s="340" t="s">
        <v>81</v>
      </c>
      <c r="AV42" s="340" t="s">
        <v>81</v>
      </c>
      <c r="AW42" s="200"/>
      <c r="AX42" s="200"/>
      <c r="AY42" s="200"/>
      <c r="AZ42" s="200"/>
      <c r="BA42" s="200"/>
      <c r="BB42" s="187"/>
      <c r="BC42" s="175"/>
      <c r="BD42" s="68"/>
      <c r="BE42" s="136"/>
      <c r="BF42" s="79"/>
      <c r="BG42" s="9"/>
      <c r="BH42" s="9"/>
      <c r="BI42" s="9"/>
      <c r="BJ42" s="9"/>
      <c r="BK42" s="9"/>
      <c r="BL42" s="9"/>
      <c r="BM42" s="9"/>
      <c r="BN42" s="136"/>
      <c r="BO42" s="79"/>
      <c r="BP42" s="7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8"/>
    </row>
    <row r="43" spans="1:79" ht="15" customHeight="1" thickBot="1" x14ac:dyDescent="0.25">
      <c r="B43" s="188"/>
      <c r="C43" s="159"/>
      <c r="D43" s="159"/>
      <c r="E43" s="159"/>
      <c r="F43" s="159"/>
      <c r="G43" s="159"/>
      <c r="H43" s="159"/>
      <c r="I43" s="160"/>
      <c r="J43" s="195"/>
      <c r="K43" s="363">
        <f>$K$24</f>
        <v>38.5</v>
      </c>
      <c r="L43" s="364">
        <f>K43+L24</f>
        <v>77</v>
      </c>
      <c r="M43" s="342">
        <f>$M$24+L43</f>
        <v>115.5</v>
      </c>
      <c r="N43" s="342">
        <f>$N$24+M43</f>
        <v>154</v>
      </c>
      <c r="O43" s="342">
        <f>$O$24+N43</f>
        <v>184.8</v>
      </c>
      <c r="P43" s="342">
        <f>$P$24+O43</f>
        <v>215.60000000000002</v>
      </c>
      <c r="Q43" s="342">
        <f>$Q$24+P43</f>
        <v>254.10000000000002</v>
      </c>
      <c r="R43" s="342">
        <f>$R$24+Q43</f>
        <v>292.60000000000002</v>
      </c>
      <c r="S43" s="344">
        <f>$S$24</f>
        <v>38.5</v>
      </c>
      <c r="T43" s="344">
        <f>$T$24+S43</f>
        <v>77</v>
      </c>
      <c r="U43" s="344">
        <f>$U$24+T43</f>
        <v>107.8</v>
      </c>
      <c r="V43" s="344">
        <f>$V$24+U43</f>
        <v>146.30000000000001</v>
      </c>
      <c r="W43" s="344">
        <f>$W$24+V43</f>
        <v>177.10000000000002</v>
      </c>
      <c r="X43" s="344">
        <f>$X$24+W43</f>
        <v>207.90000000000003</v>
      </c>
      <c r="Y43" s="344">
        <f>$Y$24+X43</f>
        <v>246.40000000000003</v>
      </c>
      <c r="Z43" s="344">
        <f>$Z$24+Y43</f>
        <v>284.90000000000003</v>
      </c>
      <c r="AA43" s="159"/>
      <c r="AB43" s="159"/>
      <c r="AC43" s="159"/>
      <c r="AD43" s="159"/>
      <c r="AE43" s="159"/>
      <c r="AF43" s="159"/>
      <c r="AG43" s="344">
        <f t="shared" si="14"/>
        <v>38.5</v>
      </c>
      <c r="AH43" s="344">
        <f>$AH$24+AG43</f>
        <v>77</v>
      </c>
      <c r="AI43" s="344">
        <f>$AI$24+AH43</f>
        <v>115.5</v>
      </c>
      <c r="AJ43" s="344">
        <f>$AJ$24+AI43</f>
        <v>154</v>
      </c>
      <c r="AK43" s="160"/>
      <c r="AL43" s="195"/>
      <c r="AM43" s="159"/>
      <c r="AN43" s="159"/>
      <c r="AO43" s="159"/>
      <c r="AP43" s="159"/>
      <c r="AQ43" s="345">
        <f>$AQ$24</f>
        <v>38.5</v>
      </c>
      <c r="AR43" s="345">
        <f>$AR$24+AQ43</f>
        <v>77</v>
      </c>
      <c r="AS43" s="343">
        <f>$AS$24</f>
        <v>38.5</v>
      </c>
      <c r="AT43" s="343">
        <f>$AT$24+AS43</f>
        <v>69.3</v>
      </c>
      <c r="AU43" s="343">
        <f>$AU$24+AT43</f>
        <v>107.8</v>
      </c>
      <c r="AV43" s="343">
        <f>$AV$24+AU43</f>
        <v>146.30000000000001</v>
      </c>
      <c r="AW43" s="159"/>
      <c r="AX43" s="159"/>
      <c r="AY43" s="159"/>
      <c r="AZ43" s="159"/>
      <c r="BA43" s="159" t="s">
        <v>109</v>
      </c>
      <c r="BB43" s="196"/>
      <c r="BC43" s="175"/>
      <c r="BD43" s="68"/>
      <c r="BE43" s="136"/>
      <c r="BF43" s="79"/>
      <c r="BG43" s="9"/>
      <c r="BH43" s="9"/>
      <c r="BI43" s="9"/>
      <c r="BJ43" s="9"/>
      <c r="BK43" s="9"/>
      <c r="BL43" s="9"/>
      <c r="BM43" s="9"/>
      <c r="BN43" s="136"/>
      <c r="BO43" s="79"/>
      <c r="BP43" s="7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8"/>
    </row>
    <row r="44" spans="1:79" ht="12" customHeight="1" x14ac:dyDescent="0.2">
      <c r="B44" s="176"/>
      <c r="C44" s="214"/>
      <c r="D44" s="214"/>
      <c r="E44" s="214"/>
      <c r="F44" s="214"/>
      <c r="G44" s="214"/>
      <c r="H44" s="214"/>
      <c r="I44" s="6"/>
      <c r="J44" s="215"/>
      <c r="K44" s="199"/>
      <c r="L44" s="199"/>
      <c r="M44" s="199"/>
      <c r="N44" s="199"/>
      <c r="O44" s="199"/>
      <c r="P44" s="199"/>
      <c r="Q44" s="199"/>
      <c r="R44" s="199"/>
      <c r="S44" s="199"/>
      <c r="T44" s="199"/>
      <c r="U44" s="199"/>
      <c r="V44" s="199"/>
      <c r="W44" s="199"/>
      <c r="X44" s="199"/>
      <c r="Y44" s="199"/>
      <c r="Z44" s="199"/>
      <c r="AA44" s="214"/>
      <c r="AB44" s="214"/>
      <c r="AC44" s="214"/>
      <c r="AD44" s="214"/>
      <c r="AE44" s="214"/>
      <c r="AF44" s="214"/>
      <c r="AG44" s="199"/>
      <c r="AH44" s="199"/>
      <c r="AI44" s="199"/>
      <c r="AJ44" s="199"/>
      <c r="AK44" s="6" t="s">
        <v>51</v>
      </c>
      <c r="AL44" s="216" t="s">
        <v>69</v>
      </c>
      <c r="AM44" s="214"/>
      <c r="AN44" s="214"/>
      <c r="AO44" s="214"/>
      <c r="AP44" s="214"/>
      <c r="AQ44" s="199"/>
      <c r="AR44" s="199"/>
      <c r="AS44" s="199"/>
      <c r="AT44" s="199"/>
      <c r="AU44" s="199"/>
      <c r="AV44" s="199"/>
      <c r="AW44" s="214"/>
      <c r="AX44" s="214"/>
      <c r="AY44" s="214"/>
      <c r="AZ44" s="214"/>
      <c r="BA44" s="214"/>
      <c r="BB44" s="6"/>
      <c r="BC44" s="175"/>
      <c r="BD44" s="68"/>
      <c r="BE44" s="136"/>
      <c r="BF44" s="79"/>
      <c r="BG44" s="9"/>
      <c r="BH44" s="9"/>
      <c r="BI44" s="9"/>
      <c r="BJ44" s="9"/>
      <c r="BK44" s="9"/>
      <c r="BL44" s="9"/>
      <c r="BM44" s="9"/>
      <c r="BN44" s="136"/>
      <c r="BO44" s="79"/>
      <c r="BP44" s="79"/>
      <c r="BQ44" s="9"/>
      <c r="BR44" s="9"/>
      <c r="BS44" s="9"/>
      <c r="BT44" s="9"/>
      <c r="BU44" s="9"/>
      <c r="BV44" s="8"/>
      <c r="BW44" s="8"/>
      <c r="BX44" s="8"/>
      <c r="BY44" s="8"/>
      <c r="BZ44" s="8"/>
      <c r="CA44" s="8"/>
    </row>
    <row r="45" spans="1:79" ht="12" customHeight="1" x14ac:dyDescent="0.2">
      <c r="B45" s="78"/>
      <c r="C45" s="9"/>
      <c r="D45" s="9"/>
      <c r="E45" s="9"/>
      <c r="F45" s="9"/>
      <c r="G45" s="9"/>
      <c r="H45" s="9"/>
      <c r="I45" s="10"/>
      <c r="J45" s="10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9"/>
      <c r="AB45" s="9"/>
      <c r="AC45" s="9"/>
      <c r="AD45" s="9"/>
      <c r="AE45" s="9"/>
      <c r="AF45" s="9"/>
      <c r="AG45" s="8"/>
      <c r="AH45" s="8"/>
      <c r="AI45" s="8"/>
      <c r="AJ45" s="8"/>
      <c r="AK45" s="10"/>
      <c r="AL45" s="10"/>
      <c r="AM45" s="9"/>
      <c r="AN45" s="9"/>
      <c r="AO45" s="9"/>
      <c r="AP45" s="9"/>
      <c r="AQ45" s="8"/>
      <c r="AR45" s="8"/>
      <c r="AS45" s="8"/>
      <c r="AT45" s="8"/>
      <c r="AU45" s="8"/>
      <c r="AV45" s="8"/>
      <c r="AW45" s="9"/>
      <c r="AX45" s="9"/>
      <c r="AY45" s="9"/>
      <c r="AZ45" s="9"/>
      <c r="BA45" s="9"/>
      <c r="BB45" s="10"/>
      <c r="BC45" s="175"/>
      <c r="BD45" s="68"/>
      <c r="BE45" s="136"/>
      <c r="BF45" s="79"/>
      <c r="BG45" s="9"/>
      <c r="BH45" s="9"/>
      <c r="BI45" s="9"/>
      <c r="BJ45" s="9"/>
      <c r="BK45" s="9"/>
      <c r="BL45" s="9"/>
      <c r="BM45" s="9"/>
      <c r="BN45" s="136"/>
      <c r="BO45" s="79"/>
      <c r="BP45" s="79"/>
      <c r="BQ45" s="9"/>
      <c r="BR45" s="9"/>
      <c r="BS45" s="9"/>
      <c r="BT45" s="9"/>
      <c r="BU45" s="136"/>
      <c r="BV45" s="58"/>
      <c r="BW45" s="58"/>
      <c r="BX45" s="58"/>
      <c r="BY45" s="58"/>
      <c r="BZ45" s="58"/>
      <c r="CA45" s="8"/>
    </row>
    <row r="46" spans="1:79" ht="12" customHeight="1" x14ac:dyDescent="0.2">
      <c r="B46" s="8"/>
      <c r="C46" s="9"/>
      <c r="D46" s="9"/>
      <c r="E46" s="9"/>
      <c r="F46" s="9"/>
      <c r="G46" s="9"/>
      <c r="H46" s="9"/>
      <c r="I46" s="10"/>
      <c r="J46" s="10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9"/>
      <c r="AB46" s="9"/>
      <c r="AC46" s="9"/>
      <c r="AD46" s="9"/>
      <c r="AE46" s="9"/>
      <c r="AF46" s="9"/>
      <c r="AG46" s="8"/>
      <c r="AH46" s="8"/>
      <c r="AI46" s="8"/>
      <c r="AJ46" s="8"/>
      <c r="AK46" s="10"/>
      <c r="AL46" s="10"/>
      <c r="AM46" s="9"/>
      <c r="AN46" s="9"/>
      <c r="AO46" s="9"/>
      <c r="AP46" s="9"/>
      <c r="AQ46" s="8"/>
      <c r="AR46" s="8"/>
      <c r="AS46" s="8"/>
      <c r="AT46" s="8"/>
      <c r="AU46" s="8"/>
      <c r="AV46" s="8"/>
      <c r="AW46" s="9"/>
      <c r="AX46" s="9"/>
      <c r="AY46" s="9"/>
      <c r="AZ46" s="9"/>
      <c r="BA46" s="9"/>
      <c r="BB46" s="10"/>
      <c r="BC46" s="175"/>
      <c r="BD46" s="68"/>
      <c r="BE46" s="136"/>
      <c r="BF46" s="79"/>
      <c r="BG46" s="9"/>
      <c r="BH46" s="9"/>
      <c r="BI46" s="9"/>
      <c r="BJ46" s="9"/>
      <c r="BK46" s="9"/>
      <c r="BL46" s="9"/>
      <c r="BM46" s="9"/>
      <c r="BN46" s="136"/>
      <c r="BO46" s="79"/>
      <c r="BP46" s="79"/>
      <c r="BQ46" s="9"/>
      <c r="BR46" s="9"/>
      <c r="BS46" s="9"/>
      <c r="BT46" s="9"/>
      <c r="BU46" s="136"/>
      <c r="BV46" s="9"/>
      <c r="BW46" s="9"/>
      <c r="BX46" s="8"/>
    </row>
    <row r="47" spans="1:79" ht="12" customHeight="1" x14ac:dyDescent="0.2">
      <c r="BC47" s="175"/>
      <c r="BD47" s="68"/>
      <c r="BE47" s="136"/>
      <c r="BF47" s="79"/>
      <c r="BG47" s="9"/>
      <c r="BH47" s="9"/>
      <c r="BI47" s="9"/>
      <c r="BJ47" s="9"/>
      <c r="BK47" s="9"/>
      <c r="BL47" s="9"/>
      <c r="BM47" s="9"/>
      <c r="BN47" s="136"/>
      <c r="BO47" s="79"/>
      <c r="BP47" s="79"/>
      <c r="BQ47" s="9"/>
      <c r="BR47" s="9"/>
      <c r="BS47" s="9"/>
      <c r="BT47" s="9"/>
      <c r="BU47" s="136"/>
      <c r="BV47" s="9"/>
      <c r="BW47" s="9"/>
      <c r="BX47" s="8"/>
    </row>
    <row r="48" spans="1:79" ht="12" customHeight="1" x14ac:dyDescent="0.2">
      <c r="B48" s="119" t="s">
        <v>71</v>
      </c>
      <c r="C48" s="119" t="s">
        <v>61</v>
      </c>
      <c r="D48" s="119" t="s">
        <v>62</v>
      </c>
      <c r="E48" s="119" t="s">
        <v>63</v>
      </c>
      <c r="F48" s="119" t="s">
        <v>64</v>
      </c>
      <c r="G48" s="119" t="s">
        <v>65</v>
      </c>
      <c r="H48" s="119" t="s">
        <v>66</v>
      </c>
      <c r="I48" s="119" t="s">
        <v>67</v>
      </c>
      <c r="J48" s="120" t="s">
        <v>68</v>
      </c>
      <c r="K48" s="121" t="s">
        <v>4</v>
      </c>
      <c r="L48" s="119" t="s">
        <v>5</v>
      </c>
      <c r="M48" s="119" t="s">
        <v>6</v>
      </c>
      <c r="N48" s="119" t="s">
        <v>7</v>
      </c>
      <c r="O48" s="119" t="s">
        <v>8</v>
      </c>
      <c r="P48" s="119" t="s">
        <v>9</v>
      </c>
      <c r="Q48" s="119" t="s">
        <v>10</v>
      </c>
      <c r="R48" s="119" t="s">
        <v>11</v>
      </c>
      <c r="S48" s="119" t="s">
        <v>12</v>
      </c>
      <c r="T48" s="119" t="s">
        <v>13</v>
      </c>
      <c r="U48" s="119" t="s">
        <v>14</v>
      </c>
      <c r="V48" s="119" t="s">
        <v>15</v>
      </c>
      <c r="W48" s="119" t="s">
        <v>16</v>
      </c>
      <c r="X48" s="119" t="s">
        <v>17</v>
      </c>
      <c r="Y48" s="119" t="s">
        <v>18</v>
      </c>
      <c r="Z48" s="119" t="s">
        <v>19</v>
      </c>
      <c r="AA48" s="119" t="s">
        <v>20</v>
      </c>
      <c r="AB48" s="119" t="s">
        <v>21</v>
      </c>
      <c r="AC48" s="119" t="s">
        <v>22</v>
      </c>
      <c r="AD48" s="119" t="s">
        <v>23</v>
      </c>
      <c r="AE48" s="119" t="s">
        <v>24</v>
      </c>
      <c r="AF48" s="119" t="s">
        <v>25</v>
      </c>
      <c r="AG48" s="119" t="s">
        <v>26</v>
      </c>
      <c r="AH48" s="119" t="s">
        <v>27</v>
      </c>
      <c r="AI48" s="119" t="s">
        <v>28</v>
      </c>
      <c r="AJ48" s="120" t="s">
        <v>29</v>
      </c>
      <c r="AK48" s="121" t="s">
        <v>30</v>
      </c>
      <c r="AL48" s="119" t="s">
        <v>31</v>
      </c>
      <c r="AM48" s="119" t="s">
        <v>32</v>
      </c>
      <c r="AN48" s="119" t="s">
        <v>33</v>
      </c>
      <c r="AO48" s="119" t="s">
        <v>34</v>
      </c>
      <c r="AP48" s="119" t="s">
        <v>35</v>
      </c>
      <c r="AQ48" s="119" t="s">
        <v>36</v>
      </c>
      <c r="AR48" s="119" t="s">
        <v>37</v>
      </c>
      <c r="AS48" s="119" t="s">
        <v>38</v>
      </c>
      <c r="AT48" s="119" t="s">
        <v>39</v>
      </c>
      <c r="AU48" s="119" t="s">
        <v>40</v>
      </c>
      <c r="AV48" s="119" t="s">
        <v>41</v>
      </c>
      <c r="AW48" s="119" t="s">
        <v>42</v>
      </c>
      <c r="AX48" s="119" t="s">
        <v>43</v>
      </c>
      <c r="AY48" s="119" t="s">
        <v>44</v>
      </c>
      <c r="AZ48" s="119" t="s">
        <v>45</v>
      </c>
      <c r="BA48" s="119" t="s">
        <v>46</v>
      </c>
      <c r="BB48" s="119" t="s">
        <v>47</v>
      </c>
      <c r="BC48" s="175"/>
      <c r="BD48" s="68"/>
      <c r="BE48" s="136"/>
      <c r="BF48" s="79"/>
      <c r="BG48" s="9"/>
      <c r="BH48" s="9"/>
      <c r="BI48" s="9"/>
      <c r="BJ48" s="9"/>
      <c r="BK48" s="9"/>
      <c r="BL48" s="9"/>
      <c r="BM48" s="9"/>
      <c r="BN48" s="136"/>
      <c r="BO48" s="79"/>
      <c r="BP48" s="79"/>
      <c r="BQ48" s="9"/>
      <c r="BR48" s="9"/>
      <c r="BS48" s="9"/>
      <c r="BT48" s="9"/>
      <c r="BU48" s="8"/>
      <c r="BV48" s="9"/>
      <c r="BW48" s="9"/>
      <c r="BX48" s="8"/>
    </row>
    <row r="49" spans="1:79" ht="12" customHeight="1" x14ac:dyDescent="0.2">
      <c r="B49" s="125"/>
      <c r="C49" s="125">
        <f t="shared" ref="C49" si="18">38.5-(C50*7.7)</f>
        <v>38.5</v>
      </c>
      <c r="D49" s="125">
        <f>38.5-(D50*7.7)</f>
        <v>38.5</v>
      </c>
      <c r="E49" s="125">
        <f>38.5-(E50*7.7)</f>
        <v>38.5</v>
      </c>
      <c r="F49" s="125">
        <f t="shared" ref="F49:BB49" si="19">38.5-(F50*7.7)</f>
        <v>38.5</v>
      </c>
      <c r="G49" s="125">
        <f t="shared" si="19"/>
        <v>38.5</v>
      </c>
      <c r="H49" s="125">
        <f t="shared" si="19"/>
        <v>38.5</v>
      </c>
      <c r="I49" s="125">
        <f t="shared" si="19"/>
        <v>38.5</v>
      </c>
      <c r="J49" s="125">
        <f t="shared" si="19"/>
        <v>38.5</v>
      </c>
      <c r="K49" s="125">
        <f t="shared" si="19"/>
        <v>30.8</v>
      </c>
      <c r="L49" s="125">
        <f t="shared" si="19"/>
        <v>38.5</v>
      </c>
      <c r="M49" s="125">
        <f t="shared" si="19"/>
        <v>38.5</v>
      </c>
      <c r="N49" s="125">
        <f t="shared" si="19"/>
        <v>38.5</v>
      </c>
      <c r="O49" s="125">
        <f t="shared" si="19"/>
        <v>38.5</v>
      </c>
      <c r="P49" s="125">
        <f t="shared" si="19"/>
        <v>38.5</v>
      </c>
      <c r="Q49" s="125">
        <f t="shared" si="19"/>
        <v>30.8</v>
      </c>
      <c r="R49" s="125">
        <f t="shared" si="19"/>
        <v>30.8</v>
      </c>
      <c r="S49" s="125">
        <f t="shared" si="19"/>
        <v>38.5</v>
      </c>
      <c r="T49" s="125">
        <f t="shared" si="19"/>
        <v>38.5</v>
      </c>
      <c r="U49" s="125">
        <f t="shared" si="19"/>
        <v>38.5</v>
      </c>
      <c r="V49" s="125">
        <f t="shared" si="19"/>
        <v>38.5</v>
      </c>
      <c r="W49" s="125">
        <f t="shared" si="19"/>
        <v>30.8</v>
      </c>
      <c r="X49" s="125">
        <f t="shared" si="19"/>
        <v>38.5</v>
      </c>
      <c r="Y49" s="125">
        <f t="shared" si="19"/>
        <v>30.8</v>
      </c>
      <c r="Z49" s="125">
        <f t="shared" si="19"/>
        <v>30.8</v>
      </c>
      <c r="AA49" s="125">
        <f t="shared" si="19"/>
        <v>38.5</v>
      </c>
      <c r="AB49" s="125">
        <f t="shared" si="19"/>
        <v>38.5</v>
      </c>
      <c r="AC49" s="125">
        <f t="shared" si="19"/>
        <v>38.5</v>
      </c>
      <c r="AD49" s="125">
        <f t="shared" si="19"/>
        <v>38.5</v>
      </c>
      <c r="AE49" s="125">
        <f t="shared" si="19"/>
        <v>38.5</v>
      </c>
      <c r="AF49" s="125">
        <f t="shared" si="19"/>
        <v>38.5</v>
      </c>
      <c r="AG49" s="125">
        <f t="shared" si="19"/>
        <v>38.5</v>
      </c>
      <c r="AH49" s="125">
        <f t="shared" si="19"/>
        <v>38.5</v>
      </c>
      <c r="AI49" s="125">
        <f t="shared" si="19"/>
        <v>38.5</v>
      </c>
      <c r="AJ49" s="125">
        <f t="shared" si="19"/>
        <v>38.5</v>
      </c>
      <c r="AK49" s="125">
        <f t="shared" si="19"/>
        <v>38.5</v>
      </c>
      <c r="AL49" s="125">
        <f t="shared" si="19"/>
        <v>38.5</v>
      </c>
      <c r="AM49" s="125">
        <f t="shared" si="19"/>
        <v>38.5</v>
      </c>
      <c r="AN49" s="125">
        <f t="shared" si="19"/>
        <v>38.5</v>
      </c>
      <c r="AO49" s="125">
        <f t="shared" si="19"/>
        <v>38.5</v>
      </c>
      <c r="AP49" s="125">
        <f t="shared" si="19"/>
        <v>30.8</v>
      </c>
      <c r="AQ49" s="125">
        <f t="shared" si="19"/>
        <v>38.5</v>
      </c>
      <c r="AR49" s="125">
        <f t="shared" si="19"/>
        <v>38.5</v>
      </c>
      <c r="AS49" s="125">
        <f t="shared" si="19"/>
        <v>38.5</v>
      </c>
      <c r="AT49" s="125">
        <f t="shared" si="19"/>
        <v>30.8</v>
      </c>
      <c r="AU49" s="125">
        <f t="shared" si="19"/>
        <v>38.5</v>
      </c>
      <c r="AV49" s="125">
        <f t="shared" si="19"/>
        <v>38.5</v>
      </c>
      <c r="AW49" s="125">
        <f t="shared" si="19"/>
        <v>38.5</v>
      </c>
      <c r="AX49" s="125">
        <f t="shared" si="19"/>
        <v>38.5</v>
      </c>
      <c r="AY49" s="125">
        <f t="shared" si="19"/>
        <v>38.5</v>
      </c>
      <c r="AZ49" s="125">
        <f t="shared" si="19"/>
        <v>38.5</v>
      </c>
      <c r="BA49" s="125">
        <f t="shared" si="19"/>
        <v>38.5</v>
      </c>
      <c r="BB49" s="125">
        <f t="shared" si="19"/>
        <v>23.1</v>
      </c>
      <c r="BC49" s="175"/>
      <c r="BD49" s="68"/>
      <c r="BE49" s="136"/>
      <c r="BF49" s="79"/>
      <c r="BG49" s="9"/>
      <c r="BH49" s="9"/>
      <c r="BI49" s="9"/>
      <c r="BJ49" s="9"/>
      <c r="BK49" s="9"/>
      <c r="BL49" s="9"/>
      <c r="BM49" s="9"/>
      <c r="BN49" s="136"/>
      <c r="BO49" s="79"/>
      <c r="BP49" s="79"/>
      <c r="BQ49" s="9"/>
      <c r="BR49" s="9"/>
      <c r="BS49" s="9"/>
      <c r="BT49" s="9"/>
      <c r="BU49" s="8"/>
      <c r="BV49" s="9"/>
      <c r="BW49" s="9"/>
      <c r="BX49" s="8"/>
    </row>
    <row r="50" spans="1:79" ht="17.25" customHeight="1" thickBot="1" x14ac:dyDescent="0.25">
      <c r="B50" s="46">
        <v>2022</v>
      </c>
      <c r="C50" s="125"/>
      <c r="D50" s="125"/>
      <c r="E50" s="125"/>
      <c r="F50" s="125"/>
      <c r="G50" s="125"/>
      <c r="H50" s="125"/>
      <c r="I50" s="125"/>
      <c r="J50" s="125"/>
      <c r="K50" s="125">
        <v>1</v>
      </c>
      <c r="L50" s="125"/>
      <c r="M50" s="125"/>
      <c r="N50" s="125"/>
      <c r="O50" s="125"/>
      <c r="P50" s="125"/>
      <c r="Q50" s="125">
        <v>1</v>
      </c>
      <c r="R50" s="125">
        <v>1</v>
      </c>
      <c r="S50" s="125"/>
      <c r="T50" s="125"/>
      <c r="U50" s="125"/>
      <c r="V50" s="125"/>
      <c r="W50" s="125">
        <v>1</v>
      </c>
      <c r="X50" s="125"/>
      <c r="Y50" s="125">
        <v>1</v>
      </c>
      <c r="Z50" s="125">
        <v>1</v>
      </c>
      <c r="AA50" s="125"/>
      <c r="AB50" s="125"/>
      <c r="AC50" s="125"/>
      <c r="AD50" s="125"/>
      <c r="AE50" s="125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>
        <v>1</v>
      </c>
      <c r="AQ50" s="125"/>
      <c r="AR50" s="125"/>
      <c r="AS50" s="125"/>
      <c r="AT50" s="125">
        <v>1</v>
      </c>
      <c r="AU50" s="125"/>
      <c r="AV50" s="125"/>
      <c r="AW50" s="125"/>
      <c r="AX50" s="125"/>
      <c r="AY50" s="125"/>
      <c r="AZ50" s="125"/>
      <c r="BA50" s="125"/>
      <c r="BB50" s="125">
        <v>2</v>
      </c>
      <c r="BD50" s="68"/>
      <c r="BE50" s="136"/>
      <c r="BF50" s="79"/>
      <c r="BG50" s="9"/>
      <c r="BH50" s="9"/>
      <c r="BI50" s="9"/>
      <c r="BJ50" s="9"/>
      <c r="BK50" s="9"/>
      <c r="BL50" s="9"/>
      <c r="BM50" s="9"/>
      <c r="BN50" s="136"/>
      <c r="BO50" s="79"/>
      <c r="BP50" s="79"/>
      <c r="BQ50" s="9"/>
      <c r="BR50" s="9"/>
      <c r="BS50" s="9"/>
      <c r="BT50" s="9"/>
      <c r="BU50" s="8"/>
      <c r="BV50" s="9"/>
      <c r="BW50" s="9"/>
      <c r="BX50" s="8"/>
    </row>
    <row r="51" spans="1:79" ht="15" customHeight="1" x14ac:dyDescent="0.2">
      <c r="B51" s="177" t="s">
        <v>48</v>
      </c>
      <c r="C51" s="154" t="s">
        <v>49</v>
      </c>
      <c r="D51" s="335" t="s">
        <v>82</v>
      </c>
      <c r="E51" s="335" t="s">
        <v>82</v>
      </c>
      <c r="F51" s="335" t="s">
        <v>82</v>
      </c>
      <c r="G51" s="335" t="s">
        <v>82</v>
      </c>
      <c r="H51" s="335" t="s">
        <v>82</v>
      </c>
      <c r="I51" s="335" t="s">
        <v>82</v>
      </c>
      <c r="J51" s="153" t="s">
        <v>93</v>
      </c>
      <c r="K51" s="153" t="s">
        <v>93</v>
      </c>
      <c r="L51" s="153" t="s">
        <v>93</v>
      </c>
      <c r="M51" s="153" t="s">
        <v>93</v>
      </c>
      <c r="N51" s="153" t="s">
        <v>93</v>
      </c>
      <c r="O51" s="153" t="s">
        <v>93</v>
      </c>
      <c r="P51" s="153" t="s">
        <v>93</v>
      </c>
      <c r="Q51" s="154" t="s">
        <v>50</v>
      </c>
      <c r="R51" s="154" t="s">
        <v>51</v>
      </c>
      <c r="S51" s="376" t="s">
        <v>89</v>
      </c>
      <c r="T51" s="376" t="s">
        <v>89</v>
      </c>
      <c r="U51" s="376" t="s">
        <v>89</v>
      </c>
      <c r="V51" s="376" t="s">
        <v>89</v>
      </c>
      <c r="W51" s="153" t="s">
        <v>93</v>
      </c>
      <c r="X51" s="153" t="s">
        <v>93</v>
      </c>
      <c r="Y51" s="153" t="s">
        <v>93</v>
      </c>
      <c r="Z51" s="153" t="s">
        <v>93</v>
      </c>
      <c r="AA51" s="333" t="s">
        <v>80</v>
      </c>
      <c r="AB51" s="333" t="s">
        <v>80</v>
      </c>
      <c r="AC51" s="333" t="s">
        <v>80</v>
      </c>
      <c r="AD51" s="333" t="s">
        <v>80</v>
      </c>
      <c r="AE51" s="153" t="s">
        <v>93</v>
      </c>
      <c r="AF51" s="153" t="s">
        <v>93</v>
      </c>
      <c r="AG51" s="153" t="s">
        <v>93</v>
      </c>
      <c r="AH51" s="153" t="s">
        <v>93</v>
      </c>
      <c r="AI51" s="204" t="s">
        <v>69</v>
      </c>
      <c r="AJ51" s="155" t="s">
        <v>70</v>
      </c>
      <c r="AK51" s="378" t="s">
        <v>84</v>
      </c>
      <c r="AL51" s="378" t="s">
        <v>84</v>
      </c>
      <c r="AM51" s="378" t="s">
        <v>84</v>
      </c>
      <c r="AN51" s="378" t="s">
        <v>84</v>
      </c>
      <c r="AO51" s="152" t="s">
        <v>93</v>
      </c>
      <c r="AP51" s="152" t="s">
        <v>93</v>
      </c>
      <c r="AQ51" s="152" t="s">
        <v>93</v>
      </c>
      <c r="AR51" s="152" t="s">
        <v>93</v>
      </c>
      <c r="AS51" s="152" t="s">
        <v>93</v>
      </c>
      <c r="AT51" s="152" t="s">
        <v>93</v>
      </c>
      <c r="AU51" s="152" t="s">
        <v>93</v>
      </c>
      <c r="AV51" s="152" t="s">
        <v>93</v>
      </c>
      <c r="AW51" s="333" t="s">
        <v>80</v>
      </c>
      <c r="AX51" s="333" t="s">
        <v>80</v>
      </c>
      <c r="AY51" s="333" t="s">
        <v>80</v>
      </c>
      <c r="AZ51" s="205" t="s">
        <v>2</v>
      </c>
      <c r="BA51" s="333" t="s">
        <v>80</v>
      </c>
      <c r="BB51" s="385" t="s">
        <v>80</v>
      </c>
      <c r="BD51" s="68"/>
      <c r="BE51" s="136"/>
      <c r="BF51" s="79"/>
      <c r="BG51" s="9"/>
      <c r="BH51" s="9"/>
      <c r="BI51" s="9"/>
      <c r="BJ51" s="9"/>
      <c r="BK51" s="9"/>
      <c r="BL51" s="9"/>
      <c r="BM51" s="9"/>
      <c r="BN51" s="136"/>
      <c r="BO51" s="79"/>
      <c r="BP51" s="79"/>
      <c r="BQ51" s="9"/>
      <c r="BR51" s="9"/>
      <c r="BS51" s="9"/>
      <c r="BT51" s="9"/>
      <c r="BU51" s="8"/>
      <c r="BV51" s="9"/>
      <c r="BW51" s="9"/>
      <c r="BX51" s="8"/>
    </row>
    <row r="52" spans="1:79" ht="15" customHeight="1" thickBot="1" x14ac:dyDescent="0.25">
      <c r="B52" s="180"/>
      <c r="C52" s="206"/>
      <c r="D52" s="371">
        <f>$D$49</f>
        <v>38.5</v>
      </c>
      <c r="E52" s="371">
        <f>$E$49+D52</f>
        <v>77</v>
      </c>
      <c r="F52" s="371">
        <f>$F$49+E52</f>
        <v>115.5</v>
      </c>
      <c r="G52" s="371">
        <f>$G$49+F52</f>
        <v>154</v>
      </c>
      <c r="H52" s="371">
        <f>$H$49+G52</f>
        <v>192.5</v>
      </c>
      <c r="I52" s="371">
        <f>$I$49+H52</f>
        <v>231</v>
      </c>
      <c r="J52" s="181">
        <f>J49+BA27</f>
        <v>1509.2</v>
      </c>
      <c r="K52" s="181">
        <f>K49</f>
        <v>30.8</v>
      </c>
      <c r="L52" s="181">
        <f t="shared" ref="L52:P52" si="20">L49+K52</f>
        <v>69.3</v>
      </c>
      <c r="M52" s="181">
        <f t="shared" si="20"/>
        <v>107.8</v>
      </c>
      <c r="N52" s="181">
        <f t="shared" si="20"/>
        <v>146.30000000000001</v>
      </c>
      <c r="O52" s="181">
        <f t="shared" si="20"/>
        <v>184.8</v>
      </c>
      <c r="P52" s="181">
        <f t="shared" si="20"/>
        <v>223.3</v>
      </c>
      <c r="Q52" s="206"/>
      <c r="R52" s="206"/>
      <c r="S52" s="377">
        <f>$S$49</f>
        <v>38.5</v>
      </c>
      <c r="T52" s="377">
        <f>$T$49+S52</f>
        <v>77</v>
      </c>
      <c r="U52" s="377">
        <f>$U$49+T52</f>
        <v>115.5</v>
      </c>
      <c r="V52" s="377">
        <f>$V$49+U52</f>
        <v>154</v>
      </c>
      <c r="W52" s="181">
        <f>W49+P52</f>
        <v>254.10000000000002</v>
      </c>
      <c r="X52" s="181">
        <f>X49+W52</f>
        <v>292.60000000000002</v>
      </c>
      <c r="Y52" s="181">
        <f t="shared" ref="Y52" si="21">Y49+X52</f>
        <v>323.40000000000003</v>
      </c>
      <c r="Z52" s="181">
        <f>Z49+Y52</f>
        <v>354.20000000000005</v>
      </c>
      <c r="AA52" s="373">
        <f>$AA$49</f>
        <v>38.5</v>
      </c>
      <c r="AB52" s="373">
        <f>$AB$49+AA52</f>
        <v>77</v>
      </c>
      <c r="AC52" s="373">
        <f>$AC$49+AB52</f>
        <v>115.5</v>
      </c>
      <c r="AD52" s="373">
        <f>$AD$49+AC52</f>
        <v>154</v>
      </c>
      <c r="AE52" s="181">
        <f>AE49+Z52</f>
        <v>392.70000000000005</v>
      </c>
      <c r="AF52" s="181">
        <f>AF49+AE52</f>
        <v>431.20000000000005</v>
      </c>
      <c r="AG52" s="181">
        <f t="shared" ref="AG52" si="22">AG49+AF52</f>
        <v>469.70000000000005</v>
      </c>
      <c r="AH52" s="181">
        <f>AH49+AG52</f>
        <v>508.20000000000005</v>
      </c>
      <c r="AI52" s="207"/>
      <c r="AJ52" s="208"/>
      <c r="AK52" s="384">
        <f>$AK$49</f>
        <v>38.5</v>
      </c>
      <c r="AL52" s="384">
        <f>$AL$49+AK52</f>
        <v>77</v>
      </c>
      <c r="AM52" s="384">
        <f>$AM$49+AL52</f>
        <v>115.5</v>
      </c>
      <c r="AN52" s="384">
        <f>$AN$49+AM52</f>
        <v>154</v>
      </c>
      <c r="AO52" s="209">
        <f>AO49+AH52</f>
        <v>546.70000000000005</v>
      </c>
      <c r="AP52" s="209">
        <f>AP49+AO52</f>
        <v>577.5</v>
      </c>
      <c r="AQ52" s="209">
        <f t="shared" ref="AQ52:AU52" si="23">AQ49+AP52</f>
        <v>616</v>
      </c>
      <c r="AR52" s="209">
        <f t="shared" si="23"/>
        <v>654.5</v>
      </c>
      <c r="AS52" s="209">
        <f t="shared" si="23"/>
        <v>693</v>
      </c>
      <c r="AT52" s="209">
        <f t="shared" si="23"/>
        <v>723.8</v>
      </c>
      <c r="AU52" s="209">
        <f t="shared" si="23"/>
        <v>762.3</v>
      </c>
      <c r="AV52" s="209">
        <f>AV49+AU52</f>
        <v>800.8</v>
      </c>
      <c r="AW52" s="373">
        <f>$AW$49</f>
        <v>38.5</v>
      </c>
      <c r="AX52" s="373">
        <f>$AX$49+AW52</f>
        <v>77</v>
      </c>
      <c r="AY52" s="373">
        <f>$AY$49+AX52</f>
        <v>115.5</v>
      </c>
      <c r="AZ52" s="210"/>
      <c r="BA52" s="373">
        <f>$BA$49+AY52</f>
        <v>154</v>
      </c>
      <c r="BB52" s="386">
        <f>$BB$49+BA52</f>
        <v>177.1</v>
      </c>
      <c r="BC52" s="68"/>
      <c r="BD52" s="68"/>
      <c r="BE52" s="136"/>
      <c r="BF52" s="79"/>
      <c r="BG52" s="9"/>
      <c r="BH52" s="9"/>
      <c r="BI52" s="9"/>
      <c r="BJ52" s="9"/>
      <c r="BK52" s="9"/>
      <c r="BL52" s="9"/>
      <c r="BM52" s="9"/>
      <c r="BN52" s="136"/>
      <c r="BO52" s="79"/>
      <c r="BP52" s="79"/>
      <c r="BQ52" s="9"/>
      <c r="BR52" s="9"/>
      <c r="BS52" s="9"/>
      <c r="BT52" s="9"/>
      <c r="BU52" s="8"/>
      <c r="BV52" s="9"/>
      <c r="BW52" s="9"/>
      <c r="BX52" s="8"/>
    </row>
    <row r="53" spans="1:79" ht="15" customHeight="1" x14ac:dyDescent="0.2">
      <c r="B53" s="177" t="s">
        <v>52</v>
      </c>
      <c r="C53" s="154"/>
      <c r="D53" s="372" t="s">
        <v>80</v>
      </c>
      <c r="E53" s="372" t="s">
        <v>80</v>
      </c>
      <c r="F53" s="333" t="s">
        <v>80</v>
      </c>
      <c r="G53" s="333" t="s">
        <v>80</v>
      </c>
      <c r="H53" s="333" t="s">
        <v>80</v>
      </c>
      <c r="I53" s="333" t="s">
        <v>80</v>
      </c>
      <c r="J53" s="153"/>
      <c r="K53" s="153"/>
      <c r="L53" s="153"/>
      <c r="M53" s="153"/>
      <c r="N53" s="153"/>
      <c r="O53" s="153"/>
      <c r="P53" s="153"/>
      <c r="Q53" s="154"/>
      <c r="R53" s="154"/>
      <c r="S53" s="378" t="s">
        <v>84</v>
      </c>
      <c r="T53" s="378" t="s">
        <v>84</v>
      </c>
      <c r="U53" s="378" t="s">
        <v>84</v>
      </c>
      <c r="V53" s="378" t="s">
        <v>84</v>
      </c>
      <c r="W53" s="153"/>
      <c r="X53" s="153"/>
      <c r="Y53" s="153"/>
      <c r="Z53" s="153"/>
      <c r="AA53" s="376" t="s">
        <v>89</v>
      </c>
      <c r="AB53" s="376" t="s">
        <v>89</v>
      </c>
      <c r="AC53" s="376" t="s">
        <v>89</v>
      </c>
      <c r="AD53" s="376" t="s">
        <v>89</v>
      </c>
      <c r="AE53" s="153"/>
      <c r="AF53" s="153"/>
      <c r="AG53" s="153"/>
      <c r="AH53" s="153"/>
      <c r="AI53" s="204"/>
      <c r="AJ53" s="155"/>
      <c r="AK53" s="333" t="s">
        <v>80</v>
      </c>
      <c r="AL53" s="333" t="s">
        <v>80</v>
      </c>
      <c r="AM53" s="333" t="s">
        <v>80</v>
      </c>
      <c r="AN53" s="333" t="s">
        <v>80</v>
      </c>
      <c r="AO53" s="152"/>
      <c r="AP53" s="152"/>
      <c r="AQ53" s="152"/>
      <c r="AR53" s="152"/>
      <c r="AS53" s="152"/>
      <c r="AT53" s="152"/>
      <c r="AU53" s="152"/>
      <c r="AV53" s="152"/>
      <c r="AW53" s="333" t="s">
        <v>80</v>
      </c>
      <c r="AX53" s="333" t="s">
        <v>80</v>
      </c>
      <c r="AY53" s="333" t="s">
        <v>80</v>
      </c>
      <c r="AZ53" s="205"/>
      <c r="BA53" s="333" t="s">
        <v>80</v>
      </c>
      <c r="BB53" s="385" t="s">
        <v>80</v>
      </c>
      <c r="BC53" s="8"/>
      <c r="BD53" s="68"/>
      <c r="BE53" s="136"/>
      <c r="BF53" s="79"/>
      <c r="BG53" s="9"/>
      <c r="BH53" s="9"/>
      <c r="BI53" s="9"/>
      <c r="BJ53" s="9"/>
      <c r="BK53" s="9"/>
      <c r="BL53" s="9"/>
      <c r="BM53" s="9"/>
      <c r="BN53" s="136"/>
      <c r="BO53" s="79"/>
      <c r="BP53" s="79"/>
      <c r="BQ53" s="9"/>
      <c r="BR53" s="9"/>
      <c r="BS53" s="9"/>
      <c r="BT53" s="9"/>
      <c r="BU53" s="8"/>
      <c r="BV53" s="9"/>
      <c r="BW53" s="9"/>
      <c r="BX53" s="8"/>
    </row>
    <row r="54" spans="1:79" ht="15" customHeight="1" thickBot="1" x14ac:dyDescent="0.25">
      <c r="A54" s="123"/>
      <c r="B54" s="188"/>
      <c r="C54" s="190"/>
      <c r="D54" s="373">
        <f>$D$49</f>
        <v>38.5</v>
      </c>
      <c r="E54" s="373">
        <f>$E$49+D54</f>
        <v>77</v>
      </c>
      <c r="F54" s="336">
        <f>$F$49+E54</f>
        <v>115.5</v>
      </c>
      <c r="G54" s="336">
        <f>$G$49+F54</f>
        <v>154</v>
      </c>
      <c r="H54" s="336">
        <f>$H$49+G54</f>
        <v>192.5</v>
      </c>
      <c r="I54" s="336">
        <f>$I$49+H54</f>
        <v>231</v>
      </c>
      <c r="J54" s="189"/>
      <c r="K54" s="189"/>
      <c r="L54" s="189"/>
      <c r="M54" s="189"/>
      <c r="N54" s="189"/>
      <c r="O54" s="189"/>
      <c r="P54" s="189"/>
      <c r="Q54" s="190"/>
      <c r="R54" s="190"/>
      <c r="S54" s="379">
        <f>$S$49</f>
        <v>38.5</v>
      </c>
      <c r="T54" s="379">
        <f>$T$49+S54</f>
        <v>77</v>
      </c>
      <c r="U54" s="379">
        <f>$U$49+T54</f>
        <v>115.5</v>
      </c>
      <c r="V54" s="379">
        <f>$V$49+U54</f>
        <v>154</v>
      </c>
      <c r="W54" s="189"/>
      <c r="X54" s="189"/>
      <c r="Y54" s="189"/>
      <c r="Z54" s="189"/>
      <c r="AA54" s="377">
        <f>$AA$49</f>
        <v>38.5</v>
      </c>
      <c r="AB54" s="377">
        <f>$AB$49+AA54</f>
        <v>77</v>
      </c>
      <c r="AC54" s="377">
        <f>$AC$49+AB54</f>
        <v>115.5</v>
      </c>
      <c r="AD54" s="377">
        <f>$AD$49+AC54</f>
        <v>154</v>
      </c>
      <c r="AE54" s="189"/>
      <c r="AF54" s="189"/>
      <c r="AG54" s="189"/>
      <c r="AH54" s="189"/>
      <c r="AI54" s="211"/>
      <c r="AJ54" s="191"/>
      <c r="AK54" s="336">
        <f t="shared" ref="AK54:AK68" si="24">$AK$49</f>
        <v>38.5</v>
      </c>
      <c r="AL54" s="336">
        <f>$AL$49+AK54</f>
        <v>77</v>
      </c>
      <c r="AM54" s="336">
        <f>$AM$49+AL54</f>
        <v>115.5</v>
      </c>
      <c r="AN54" s="336">
        <f>$AN$49+AM54</f>
        <v>154</v>
      </c>
      <c r="AO54" s="212"/>
      <c r="AP54" s="212"/>
      <c r="AQ54" s="212"/>
      <c r="AR54" s="212"/>
      <c r="AS54" s="212"/>
      <c r="AT54" s="212"/>
      <c r="AU54" s="212"/>
      <c r="AV54" s="212"/>
      <c r="AW54" s="373">
        <f>$AW$49</f>
        <v>38.5</v>
      </c>
      <c r="AX54" s="373">
        <f>$AX$49+AW54</f>
        <v>77</v>
      </c>
      <c r="AY54" s="373">
        <f>$AY$49+AX54</f>
        <v>115.5</v>
      </c>
      <c r="AZ54" s="210"/>
      <c r="BA54" s="373">
        <f>$BA$49+AY54</f>
        <v>154</v>
      </c>
      <c r="BB54" s="386">
        <f>$BB$49+BA54</f>
        <v>177.1</v>
      </c>
      <c r="BC54" s="8"/>
      <c r="BD54" s="68"/>
      <c r="BE54" s="136"/>
      <c r="BF54" s="79"/>
      <c r="BG54" s="9"/>
      <c r="BH54" s="9"/>
      <c r="BI54" s="9"/>
      <c r="BJ54" s="9"/>
      <c r="BK54" s="9"/>
      <c r="BL54" s="9"/>
      <c r="BM54" s="9"/>
      <c r="BN54" s="136"/>
      <c r="BO54" s="79"/>
      <c r="BP54" s="79"/>
      <c r="BQ54" s="9"/>
      <c r="BR54" s="9"/>
      <c r="BS54" s="9"/>
      <c r="BT54" s="9"/>
      <c r="BU54" s="8"/>
      <c r="BV54" s="9"/>
      <c r="BW54" s="9"/>
      <c r="BX54" s="8"/>
    </row>
    <row r="55" spans="1:79" ht="15" customHeight="1" x14ac:dyDescent="0.2">
      <c r="A55" s="123"/>
      <c r="B55" s="177" t="s">
        <v>53</v>
      </c>
      <c r="C55" s="154"/>
      <c r="D55" s="339" t="s">
        <v>83</v>
      </c>
      <c r="E55" s="339" t="s">
        <v>83</v>
      </c>
      <c r="F55" s="339" t="s">
        <v>83</v>
      </c>
      <c r="G55" s="339" t="s">
        <v>83</v>
      </c>
      <c r="H55" s="339" t="s">
        <v>83</v>
      </c>
      <c r="I55" s="339" t="s">
        <v>83</v>
      </c>
      <c r="J55" s="153"/>
      <c r="K55" s="153"/>
      <c r="L55" s="153"/>
      <c r="M55" s="153"/>
      <c r="N55" s="153"/>
      <c r="O55" s="153"/>
      <c r="P55" s="153"/>
      <c r="Q55" s="154"/>
      <c r="R55" s="154"/>
      <c r="S55" s="333" t="s">
        <v>80</v>
      </c>
      <c r="T55" s="333" t="s">
        <v>80</v>
      </c>
      <c r="U55" s="333" t="s">
        <v>80</v>
      </c>
      <c r="V55" s="333" t="s">
        <v>80</v>
      </c>
      <c r="W55" s="153"/>
      <c r="X55" s="153"/>
      <c r="Y55" s="153"/>
      <c r="Z55" s="153"/>
      <c r="AA55" s="378" t="s">
        <v>84</v>
      </c>
      <c r="AB55" s="378" t="s">
        <v>84</v>
      </c>
      <c r="AC55" s="378" t="s">
        <v>84</v>
      </c>
      <c r="AD55" s="378" t="s">
        <v>84</v>
      </c>
      <c r="AE55" s="153"/>
      <c r="AF55" s="153"/>
      <c r="AG55" s="153"/>
      <c r="AH55" s="153"/>
      <c r="AI55" s="204"/>
      <c r="AJ55" s="155"/>
      <c r="AK55" s="376" t="s">
        <v>89</v>
      </c>
      <c r="AL55" s="376" t="s">
        <v>89</v>
      </c>
      <c r="AM55" s="376" t="s">
        <v>89</v>
      </c>
      <c r="AN55" s="376" t="s">
        <v>89</v>
      </c>
      <c r="AO55" s="152"/>
      <c r="AP55" s="152"/>
      <c r="AQ55" s="152"/>
      <c r="AR55" s="152"/>
      <c r="AS55" s="152"/>
      <c r="AT55" s="152"/>
      <c r="AU55" s="152"/>
      <c r="AV55" s="152"/>
      <c r="AW55" s="333" t="s">
        <v>80</v>
      </c>
      <c r="AX55" s="333" t="s">
        <v>80</v>
      </c>
      <c r="AY55" s="333" t="s">
        <v>80</v>
      </c>
      <c r="AZ55" s="205"/>
      <c r="BA55" s="333" t="s">
        <v>80</v>
      </c>
      <c r="BB55" s="385" t="s">
        <v>80</v>
      </c>
      <c r="BC55" s="8"/>
      <c r="BD55" s="68"/>
      <c r="BE55" s="136"/>
      <c r="BF55" s="79"/>
      <c r="BG55" s="9"/>
      <c r="BH55" s="9"/>
      <c r="BI55" s="9"/>
      <c r="BJ55" s="9"/>
      <c r="BK55" s="9"/>
      <c r="BL55" s="9"/>
      <c r="BM55" s="9"/>
      <c r="BN55" s="136"/>
      <c r="BO55" s="79"/>
      <c r="BP55" s="79"/>
      <c r="BQ55" s="9"/>
      <c r="BR55" s="9"/>
      <c r="BS55" s="9"/>
      <c r="BT55" s="9"/>
      <c r="BU55" s="8"/>
      <c r="BV55" s="9"/>
      <c r="BW55" s="9"/>
      <c r="BX55" s="8"/>
    </row>
    <row r="56" spans="1:79" ht="15" customHeight="1" thickBot="1" x14ac:dyDescent="0.25">
      <c r="B56" s="188"/>
      <c r="C56" s="190"/>
      <c r="D56" s="374">
        <f>$D$49</f>
        <v>38.5</v>
      </c>
      <c r="E56" s="374">
        <f>$E$49+D56</f>
        <v>77</v>
      </c>
      <c r="F56" s="374">
        <f>$F$49+E56</f>
        <v>115.5</v>
      </c>
      <c r="G56" s="374">
        <f>$G$49+F56</f>
        <v>154</v>
      </c>
      <c r="H56" s="374">
        <f>$H$49+G56</f>
        <v>192.5</v>
      </c>
      <c r="I56" s="374">
        <f>$I$49+H56</f>
        <v>231</v>
      </c>
      <c r="J56" s="189"/>
      <c r="K56" s="189"/>
      <c r="L56" s="189"/>
      <c r="M56" s="189"/>
      <c r="N56" s="189"/>
      <c r="O56" s="189"/>
      <c r="P56" s="189"/>
      <c r="Q56" s="190"/>
      <c r="R56" s="190"/>
      <c r="S56" s="336">
        <f>$S$49</f>
        <v>38.5</v>
      </c>
      <c r="T56" s="336">
        <f>$T$49+S56</f>
        <v>77</v>
      </c>
      <c r="U56" s="336">
        <f>$U$49+T56</f>
        <v>115.5</v>
      </c>
      <c r="V56" s="336">
        <f>$V$49+U56</f>
        <v>154</v>
      </c>
      <c r="W56" s="189"/>
      <c r="X56" s="189"/>
      <c r="Y56" s="189"/>
      <c r="Z56" s="189"/>
      <c r="AA56" s="379">
        <f>$AA$49</f>
        <v>38.5</v>
      </c>
      <c r="AB56" s="379">
        <f>$AB$49+AA56</f>
        <v>77</v>
      </c>
      <c r="AC56" s="379">
        <f>$AC$49+AB56</f>
        <v>115.5</v>
      </c>
      <c r="AD56" s="379">
        <f>$AD$49+AC56</f>
        <v>154</v>
      </c>
      <c r="AE56" s="189"/>
      <c r="AF56" s="189"/>
      <c r="AG56" s="189"/>
      <c r="AH56" s="189"/>
      <c r="AI56" s="211"/>
      <c r="AJ56" s="191"/>
      <c r="AK56" s="377">
        <f>$AK$49</f>
        <v>38.5</v>
      </c>
      <c r="AL56" s="377">
        <f>$AL$49+AK56</f>
        <v>77</v>
      </c>
      <c r="AM56" s="377">
        <f>$AM$49+AL56</f>
        <v>115.5</v>
      </c>
      <c r="AN56" s="377">
        <f>$AN$49+AM56</f>
        <v>154</v>
      </c>
      <c r="AO56" s="212"/>
      <c r="AP56" s="212"/>
      <c r="AQ56" s="212"/>
      <c r="AR56" s="212"/>
      <c r="AS56" s="212"/>
      <c r="AT56" s="212"/>
      <c r="AU56" s="212"/>
      <c r="AV56" s="212"/>
      <c r="AW56" s="336">
        <f>$AW$49</f>
        <v>38.5</v>
      </c>
      <c r="AX56" s="336">
        <f>$AX$49+AW56</f>
        <v>77</v>
      </c>
      <c r="AY56" s="336">
        <f>$AY$49+AX56</f>
        <v>115.5</v>
      </c>
      <c r="AZ56" s="213"/>
      <c r="BA56" s="336">
        <f>$BA$49+AY56</f>
        <v>154</v>
      </c>
      <c r="BB56" s="387">
        <f>$BB$49+BA56</f>
        <v>177.1</v>
      </c>
      <c r="BC56" s="8"/>
      <c r="BD56" s="68"/>
      <c r="BE56" s="136"/>
      <c r="BF56" s="79"/>
      <c r="BG56" s="9"/>
      <c r="BH56" s="9"/>
      <c r="BI56" s="9"/>
      <c r="BJ56" s="9"/>
      <c r="BK56" s="9"/>
      <c r="BL56" s="9"/>
      <c r="BM56" s="9"/>
      <c r="BN56" s="136"/>
      <c r="BO56" s="79"/>
      <c r="BP56" s="79"/>
      <c r="BQ56" s="9"/>
      <c r="BR56" s="9"/>
      <c r="BS56" s="9"/>
      <c r="BT56" s="9"/>
      <c r="BU56" s="8"/>
      <c r="BV56" s="9"/>
      <c r="BW56" s="9"/>
      <c r="BX56" s="8"/>
    </row>
    <row r="57" spans="1:79" ht="15" customHeight="1" x14ac:dyDescent="0.2">
      <c r="B57" s="177" t="s">
        <v>54</v>
      </c>
      <c r="C57" s="154"/>
      <c r="D57" s="335" t="s">
        <v>82</v>
      </c>
      <c r="E57" s="335" t="s">
        <v>82</v>
      </c>
      <c r="F57" s="335" t="s">
        <v>82</v>
      </c>
      <c r="G57" s="335" t="s">
        <v>82</v>
      </c>
      <c r="H57" s="335" t="s">
        <v>82</v>
      </c>
      <c r="I57" s="335" t="s">
        <v>82</v>
      </c>
      <c r="J57" s="153"/>
      <c r="K57" s="153"/>
      <c r="L57" s="153"/>
      <c r="M57" s="153"/>
      <c r="N57" s="153"/>
      <c r="O57" s="153"/>
      <c r="P57" s="153"/>
      <c r="Q57" s="154"/>
      <c r="R57" s="154"/>
      <c r="S57" s="376" t="s">
        <v>89</v>
      </c>
      <c r="T57" s="376" t="s">
        <v>89</v>
      </c>
      <c r="U57" s="376" t="s">
        <v>89</v>
      </c>
      <c r="V57" s="376" t="s">
        <v>89</v>
      </c>
      <c r="W57" s="153"/>
      <c r="X57" s="153"/>
      <c r="Y57" s="153"/>
      <c r="Z57" s="153"/>
      <c r="AA57" s="333" t="s">
        <v>80</v>
      </c>
      <c r="AB57" s="333" t="s">
        <v>80</v>
      </c>
      <c r="AC57" s="333" t="s">
        <v>80</v>
      </c>
      <c r="AD57" s="333" t="s">
        <v>80</v>
      </c>
      <c r="AE57" s="153"/>
      <c r="AF57" s="153"/>
      <c r="AG57" s="153"/>
      <c r="AH57" s="153"/>
      <c r="AI57" s="204"/>
      <c r="AJ57" s="155"/>
      <c r="AK57" s="378" t="s">
        <v>84</v>
      </c>
      <c r="AL57" s="378" t="s">
        <v>84</v>
      </c>
      <c r="AM57" s="378" t="s">
        <v>84</v>
      </c>
      <c r="AN57" s="378" t="s">
        <v>84</v>
      </c>
      <c r="AO57" s="152"/>
      <c r="AP57" s="152"/>
      <c r="AQ57" s="152"/>
      <c r="AR57" s="152"/>
      <c r="AS57" s="152"/>
      <c r="AT57" s="152"/>
      <c r="AU57" s="152"/>
      <c r="AV57" s="152"/>
      <c r="AW57" s="333" t="s">
        <v>80</v>
      </c>
      <c r="AX57" s="333" t="s">
        <v>80</v>
      </c>
      <c r="AY57" s="333" t="s">
        <v>80</v>
      </c>
      <c r="AZ57" s="205"/>
      <c r="BA57" s="333" t="s">
        <v>80</v>
      </c>
      <c r="BB57" s="385" t="s">
        <v>80</v>
      </c>
      <c r="BC57" s="8"/>
      <c r="BD57" s="68"/>
      <c r="BE57" s="136"/>
      <c r="BF57" s="79"/>
      <c r="BG57" s="9"/>
      <c r="BH57" s="9"/>
      <c r="BI57" s="9"/>
      <c r="BJ57" s="9"/>
      <c r="BK57" s="9"/>
      <c r="BL57" s="9"/>
      <c r="BM57" s="9"/>
      <c r="BN57" s="136"/>
      <c r="BO57" s="79"/>
      <c r="BP57" s="79"/>
      <c r="BQ57" s="9"/>
      <c r="BR57" s="9"/>
      <c r="BS57" s="9"/>
      <c r="BT57" s="9"/>
      <c r="BU57" s="8"/>
      <c r="BV57" s="9"/>
      <c r="BW57" s="9"/>
      <c r="BX57" s="8"/>
    </row>
    <row r="58" spans="1:79" ht="15" customHeight="1" thickBot="1" x14ac:dyDescent="0.25">
      <c r="B58" s="188"/>
      <c r="C58" s="190"/>
      <c r="D58" s="338">
        <f>$D$49</f>
        <v>38.5</v>
      </c>
      <c r="E58" s="338">
        <f>$E$49+D58</f>
        <v>77</v>
      </c>
      <c r="F58" s="338">
        <f>$F$49+E58</f>
        <v>115.5</v>
      </c>
      <c r="G58" s="338">
        <f>$G$49+F58</f>
        <v>154</v>
      </c>
      <c r="H58" s="338">
        <f>$H$49+G58</f>
        <v>192.5</v>
      </c>
      <c r="I58" s="338">
        <f>$I$49+H58</f>
        <v>231</v>
      </c>
      <c r="J58" s="189"/>
      <c r="K58" s="189"/>
      <c r="L58" s="189"/>
      <c r="M58" s="189"/>
      <c r="N58" s="189"/>
      <c r="O58" s="189"/>
      <c r="P58" s="189"/>
      <c r="Q58" s="190"/>
      <c r="R58" s="190"/>
      <c r="S58" s="377">
        <f>$S$49</f>
        <v>38.5</v>
      </c>
      <c r="T58" s="377">
        <f>$T$49+S58</f>
        <v>77</v>
      </c>
      <c r="U58" s="377">
        <f>$U$49+T58</f>
        <v>115.5</v>
      </c>
      <c r="V58" s="377">
        <f>$V$49+U58</f>
        <v>154</v>
      </c>
      <c r="W58" s="189"/>
      <c r="X58" s="189"/>
      <c r="Y58" s="189"/>
      <c r="Z58" s="189"/>
      <c r="AA58" s="336">
        <f>$AA$49</f>
        <v>38.5</v>
      </c>
      <c r="AB58" s="336">
        <f>$AB$49+AA58</f>
        <v>77</v>
      </c>
      <c r="AC58" s="336">
        <f>$AC$49+AB58</f>
        <v>115.5</v>
      </c>
      <c r="AD58" s="336">
        <f>$AD$49+AC58</f>
        <v>154</v>
      </c>
      <c r="AE58" s="189"/>
      <c r="AF58" s="189"/>
      <c r="AG58" s="189"/>
      <c r="AH58" s="189"/>
      <c r="AI58" s="211"/>
      <c r="AJ58" s="191"/>
      <c r="AK58" s="379">
        <f>$AK$49</f>
        <v>38.5</v>
      </c>
      <c r="AL58" s="379">
        <f>$AL$49+AK58</f>
        <v>77</v>
      </c>
      <c r="AM58" s="379">
        <f>$AM$49+AL58</f>
        <v>115.5</v>
      </c>
      <c r="AN58" s="379">
        <f>$AN$49+AM58</f>
        <v>154</v>
      </c>
      <c r="AO58" s="212"/>
      <c r="AP58" s="212"/>
      <c r="AQ58" s="212"/>
      <c r="AR58" s="212"/>
      <c r="AS58" s="212"/>
      <c r="AT58" s="212"/>
      <c r="AU58" s="212"/>
      <c r="AV58" s="212"/>
      <c r="AW58" s="336">
        <f>$AW$49</f>
        <v>38.5</v>
      </c>
      <c r="AX58" s="336">
        <f>$AX$49+AW58</f>
        <v>77</v>
      </c>
      <c r="AY58" s="336">
        <f>$AY$49+AX58</f>
        <v>115.5</v>
      </c>
      <c r="AZ58" s="213"/>
      <c r="BA58" s="336">
        <f>$BA$49+AY58</f>
        <v>154</v>
      </c>
      <c r="BB58" s="387">
        <f>$BB$49+BA58</f>
        <v>177.1</v>
      </c>
      <c r="BC58" s="8"/>
      <c r="BD58" s="68"/>
      <c r="BE58" s="136"/>
      <c r="BF58" s="79"/>
      <c r="BG58" s="9"/>
      <c r="BH58" s="9"/>
      <c r="BI58" s="9"/>
      <c r="BJ58" s="9"/>
      <c r="BK58" s="9"/>
      <c r="BL58" s="9"/>
      <c r="BM58" s="9"/>
      <c r="BN58" s="136"/>
      <c r="BO58" s="79"/>
      <c r="BP58" s="79"/>
      <c r="BQ58" s="9"/>
      <c r="BR58" s="9"/>
      <c r="BS58" s="9"/>
      <c r="BT58" s="9"/>
      <c r="BU58" s="8"/>
      <c r="BV58" s="58"/>
      <c r="BW58" s="58"/>
      <c r="BX58" s="8"/>
    </row>
    <row r="59" spans="1:79" ht="15" customHeight="1" x14ac:dyDescent="0.2">
      <c r="B59" s="177" t="s">
        <v>55</v>
      </c>
      <c r="C59" s="154"/>
      <c r="D59" s="341" t="s">
        <v>101</v>
      </c>
      <c r="E59" s="341" t="s">
        <v>101</v>
      </c>
      <c r="F59" s="333" t="s">
        <v>80</v>
      </c>
      <c r="G59" s="333" t="s">
        <v>80</v>
      </c>
      <c r="H59" s="333" t="s">
        <v>80</v>
      </c>
      <c r="I59" s="333" t="s">
        <v>80</v>
      </c>
      <c r="J59" s="153"/>
      <c r="K59" s="153"/>
      <c r="L59" s="153"/>
      <c r="M59" s="153"/>
      <c r="N59" s="153"/>
      <c r="O59" s="153"/>
      <c r="P59" s="153"/>
      <c r="Q59" s="154"/>
      <c r="R59" s="154"/>
      <c r="S59" s="378" t="s">
        <v>84</v>
      </c>
      <c r="T59" s="378" t="s">
        <v>84</v>
      </c>
      <c r="U59" s="378" t="s">
        <v>84</v>
      </c>
      <c r="V59" s="378" t="s">
        <v>84</v>
      </c>
      <c r="W59" s="153"/>
      <c r="X59" s="153"/>
      <c r="Y59" s="153"/>
      <c r="Z59" s="153"/>
      <c r="AA59" s="376" t="s">
        <v>89</v>
      </c>
      <c r="AB59" s="376" t="s">
        <v>89</v>
      </c>
      <c r="AC59" s="376" t="s">
        <v>89</v>
      </c>
      <c r="AD59" s="376" t="s">
        <v>89</v>
      </c>
      <c r="AE59" s="153"/>
      <c r="AF59" s="153"/>
      <c r="AG59" s="153"/>
      <c r="AH59" s="153"/>
      <c r="AI59" s="204"/>
      <c r="AJ59" s="155"/>
      <c r="AK59" s="333" t="s">
        <v>80</v>
      </c>
      <c r="AL59" s="333" t="s">
        <v>80</v>
      </c>
      <c r="AM59" s="333" t="s">
        <v>80</v>
      </c>
      <c r="AN59" s="333" t="s">
        <v>80</v>
      </c>
      <c r="AO59" s="152"/>
      <c r="AP59" s="152"/>
      <c r="AQ59" s="152"/>
      <c r="AR59" s="152"/>
      <c r="AS59" s="152"/>
      <c r="AT59" s="152"/>
      <c r="AU59" s="152"/>
      <c r="AV59" s="152"/>
      <c r="AW59" s="333" t="s">
        <v>80</v>
      </c>
      <c r="AX59" s="333" t="s">
        <v>80</v>
      </c>
      <c r="AY59" s="333" t="s">
        <v>80</v>
      </c>
      <c r="AZ59" s="205"/>
      <c r="BA59" s="333" t="s">
        <v>80</v>
      </c>
      <c r="BB59" s="385" t="s">
        <v>80</v>
      </c>
      <c r="BC59" s="8"/>
      <c r="BD59" s="68"/>
      <c r="BE59" s="136"/>
      <c r="BF59" s="79"/>
      <c r="BG59" s="9"/>
      <c r="BH59" s="9"/>
      <c r="BI59" s="9"/>
      <c r="BJ59" s="9"/>
      <c r="BK59" s="9"/>
      <c r="BL59" s="9"/>
      <c r="BM59" s="9"/>
      <c r="BN59" s="136"/>
      <c r="BO59" s="79"/>
      <c r="BP59" s="79"/>
      <c r="BQ59" s="9"/>
      <c r="BR59" s="9"/>
      <c r="BS59" s="9"/>
      <c r="BT59" s="9"/>
      <c r="BU59" s="8"/>
      <c r="BV59" s="58"/>
      <c r="BW59" s="58"/>
      <c r="BX59" s="8"/>
    </row>
    <row r="60" spans="1:79" ht="15" customHeight="1" thickBot="1" x14ac:dyDescent="0.25">
      <c r="A60" s="127"/>
      <c r="B60" s="188"/>
      <c r="C60" s="190"/>
      <c r="D60" s="375">
        <f>$D$49</f>
        <v>38.5</v>
      </c>
      <c r="E60" s="375">
        <f>$E$49+D60</f>
        <v>77</v>
      </c>
      <c r="F60" s="336">
        <f>$F$49</f>
        <v>38.5</v>
      </c>
      <c r="G60" s="336">
        <f>$G$49+F60</f>
        <v>77</v>
      </c>
      <c r="H60" s="336">
        <f>$H$49+G60</f>
        <v>115.5</v>
      </c>
      <c r="I60" s="336">
        <f>$I$49+H60</f>
        <v>154</v>
      </c>
      <c r="J60" s="189"/>
      <c r="K60" s="189"/>
      <c r="L60" s="189"/>
      <c r="M60" s="189"/>
      <c r="N60" s="189"/>
      <c r="O60" s="189"/>
      <c r="P60" s="189"/>
      <c r="Q60" s="190"/>
      <c r="R60" s="190"/>
      <c r="S60" s="379">
        <f>$S$49</f>
        <v>38.5</v>
      </c>
      <c r="T60" s="379">
        <f>$T$49+S60</f>
        <v>77</v>
      </c>
      <c r="U60" s="379">
        <f>$U$49+T60</f>
        <v>115.5</v>
      </c>
      <c r="V60" s="379">
        <f>$V$49+U60</f>
        <v>154</v>
      </c>
      <c r="W60" s="189"/>
      <c r="X60" s="189"/>
      <c r="Y60" s="189"/>
      <c r="Z60" s="189"/>
      <c r="AA60" s="377">
        <f>$AA$49</f>
        <v>38.5</v>
      </c>
      <c r="AB60" s="377">
        <f>$AB$49+AA60</f>
        <v>77</v>
      </c>
      <c r="AC60" s="377">
        <f>$AC$49+AB60</f>
        <v>115.5</v>
      </c>
      <c r="AD60" s="377">
        <f>$AD$49+AC60</f>
        <v>154</v>
      </c>
      <c r="AE60" s="189"/>
      <c r="AF60" s="189"/>
      <c r="AG60" s="189"/>
      <c r="AH60" s="189"/>
      <c r="AI60" s="211"/>
      <c r="AJ60" s="191"/>
      <c r="AK60" s="336">
        <f>$AK$49</f>
        <v>38.5</v>
      </c>
      <c r="AL60" s="336">
        <f>$AL$49+AK60</f>
        <v>77</v>
      </c>
      <c r="AM60" s="336">
        <f>$AM$49+AL60</f>
        <v>115.5</v>
      </c>
      <c r="AN60" s="336">
        <f>$AN$49+AM60</f>
        <v>154</v>
      </c>
      <c r="AO60" s="212"/>
      <c r="AP60" s="212"/>
      <c r="AQ60" s="212"/>
      <c r="AR60" s="212"/>
      <c r="AS60" s="212"/>
      <c r="AT60" s="212"/>
      <c r="AU60" s="212"/>
      <c r="AV60" s="212"/>
      <c r="AW60" s="336">
        <f>$AW$49</f>
        <v>38.5</v>
      </c>
      <c r="AX60" s="336">
        <f>$AX$49+AW60</f>
        <v>77</v>
      </c>
      <c r="AY60" s="336">
        <f>$AY$49+AX60</f>
        <v>115.5</v>
      </c>
      <c r="AZ60" s="213"/>
      <c r="BA60" s="336">
        <f>$BA$49+AY60</f>
        <v>154</v>
      </c>
      <c r="BB60" s="387">
        <f>$BB$49+BA60</f>
        <v>177.1</v>
      </c>
      <c r="BC60" s="8"/>
      <c r="BD60" s="68"/>
      <c r="BE60" s="136"/>
      <c r="BF60" s="79"/>
      <c r="BG60" s="9"/>
      <c r="BH60" s="9"/>
      <c r="BI60" s="9"/>
      <c r="BJ60" s="9"/>
      <c r="BK60" s="9"/>
      <c r="BL60" s="9"/>
      <c r="BM60" s="9"/>
      <c r="BN60" s="136"/>
      <c r="BO60" s="79"/>
      <c r="BP60" s="79"/>
      <c r="BQ60" s="9"/>
      <c r="BR60" s="9"/>
      <c r="BS60" s="9"/>
      <c r="BT60" s="9"/>
      <c r="BU60" s="8"/>
      <c r="BV60" s="9"/>
      <c r="BW60" s="9"/>
      <c r="BX60" s="9"/>
      <c r="BY60" s="8"/>
    </row>
    <row r="61" spans="1:79" ht="15" customHeight="1" x14ac:dyDescent="0.2">
      <c r="B61" s="177" t="s">
        <v>56</v>
      </c>
      <c r="C61" s="154"/>
      <c r="D61" s="339" t="s">
        <v>83</v>
      </c>
      <c r="E61" s="339" t="s">
        <v>83</v>
      </c>
      <c r="F61" s="339" t="s">
        <v>83</v>
      </c>
      <c r="G61" s="339" t="s">
        <v>83</v>
      </c>
      <c r="H61" s="339" t="s">
        <v>83</v>
      </c>
      <c r="I61" s="339" t="s">
        <v>83</v>
      </c>
      <c r="J61" s="153"/>
      <c r="K61" s="153"/>
      <c r="L61" s="153"/>
      <c r="M61" s="153"/>
      <c r="N61" s="153"/>
      <c r="O61" s="153"/>
      <c r="P61" s="153"/>
      <c r="Q61" s="154"/>
      <c r="R61" s="154"/>
      <c r="S61" s="333" t="s">
        <v>80</v>
      </c>
      <c r="T61" s="333" t="s">
        <v>80</v>
      </c>
      <c r="U61" s="333" t="s">
        <v>80</v>
      </c>
      <c r="V61" s="333" t="s">
        <v>80</v>
      </c>
      <c r="W61" s="153"/>
      <c r="X61" s="153"/>
      <c r="Y61" s="153"/>
      <c r="Z61" s="153"/>
      <c r="AA61" s="378" t="s">
        <v>84</v>
      </c>
      <c r="AB61" s="378" t="s">
        <v>84</v>
      </c>
      <c r="AC61" s="378" t="s">
        <v>84</v>
      </c>
      <c r="AD61" s="378" t="s">
        <v>84</v>
      </c>
      <c r="AE61" s="153"/>
      <c r="AF61" s="153"/>
      <c r="AG61" s="153"/>
      <c r="AH61" s="153"/>
      <c r="AI61" s="204"/>
      <c r="AJ61" s="155"/>
      <c r="AK61" s="376" t="s">
        <v>89</v>
      </c>
      <c r="AL61" s="376" t="s">
        <v>89</v>
      </c>
      <c r="AM61" s="376" t="s">
        <v>89</v>
      </c>
      <c r="AN61" s="376" t="s">
        <v>89</v>
      </c>
      <c r="AO61" s="152"/>
      <c r="AP61" s="152"/>
      <c r="AQ61" s="152"/>
      <c r="AR61" s="152"/>
      <c r="AS61" s="152"/>
      <c r="AT61" s="152"/>
      <c r="AU61" s="152"/>
      <c r="AV61" s="152"/>
      <c r="AW61" s="333" t="s">
        <v>80</v>
      </c>
      <c r="AX61" s="333" t="s">
        <v>80</v>
      </c>
      <c r="AY61" s="333" t="s">
        <v>80</v>
      </c>
      <c r="AZ61" s="205"/>
      <c r="BA61" s="333" t="s">
        <v>80</v>
      </c>
      <c r="BB61" s="385" t="s">
        <v>80</v>
      </c>
      <c r="BC61" s="8"/>
      <c r="BD61" s="68"/>
      <c r="BE61" s="136"/>
      <c r="BF61" s="79"/>
      <c r="BG61" s="9"/>
      <c r="BH61" s="9"/>
      <c r="BI61" s="9"/>
      <c r="BJ61" s="9"/>
      <c r="BK61" s="9"/>
      <c r="BL61" s="9"/>
      <c r="BM61" s="9"/>
      <c r="BN61" s="136"/>
      <c r="BO61" s="79"/>
      <c r="BP61" s="79"/>
      <c r="BQ61" s="9"/>
      <c r="BR61" s="9"/>
      <c r="BS61" s="9"/>
      <c r="BT61" s="9"/>
      <c r="BU61" s="8"/>
      <c r="BV61" s="9"/>
      <c r="BW61" s="9"/>
      <c r="BX61" s="9"/>
      <c r="BY61" s="9"/>
      <c r="BZ61" s="9"/>
      <c r="CA61" s="8"/>
    </row>
    <row r="62" spans="1:79" ht="15" customHeight="1" thickBot="1" x14ac:dyDescent="0.25">
      <c r="B62" s="188"/>
      <c r="C62" s="190"/>
      <c r="D62" s="374">
        <f>$D$49</f>
        <v>38.5</v>
      </c>
      <c r="E62" s="374">
        <f>$E$49+D62</f>
        <v>77</v>
      </c>
      <c r="F62" s="374">
        <f>$F$49+E62</f>
        <v>115.5</v>
      </c>
      <c r="G62" s="374">
        <f>$G$49+F62</f>
        <v>154</v>
      </c>
      <c r="H62" s="374">
        <f>$H$49+G62</f>
        <v>192.5</v>
      </c>
      <c r="I62" s="374">
        <f>$I$49+H62</f>
        <v>231</v>
      </c>
      <c r="J62" s="189"/>
      <c r="K62" s="189"/>
      <c r="L62" s="189"/>
      <c r="M62" s="189"/>
      <c r="N62" s="189"/>
      <c r="O62" s="189"/>
      <c r="P62" s="189"/>
      <c r="Q62" s="190"/>
      <c r="R62" s="190"/>
      <c r="S62" s="336">
        <f>$S$49</f>
        <v>38.5</v>
      </c>
      <c r="T62" s="336">
        <f>$T$49+S62</f>
        <v>77</v>
      </c>
      <c r="U62" s="336">
        <f>$U$49+T62</f>
        <v>115.5</v>
      </c>
      <c r="V62" s="336">
        <f>$V$49+U62</f>
        <v>154</v>
      </c>
      <c r="W62" s="189"/>
      <c r="X62" s="189"/>
      <c r="Y62" s="189"/>
      <c r="Z62" s="189"/>
      <c r="AA62" s="379">
        <f>$AA$49</f>
        <v>38.5</v>
      </c>
      <c r="AB62" s="379">
        <f>$AB$49+AA62</f>
        <v>77</v>
      </c>
      <c r="AC62" s="379">
        <f>$AC$49+AB62</f>
        <v>115.5</v>
      </c>
      <c r="AD62" s="379">
        <f>$AD$49+AC62</f>
        <v>154</v>
      </c>
      <c r="AE62" s="189"/>
      <c r="AF62" s="189"/>
      <c r="AG62" s="189"/>
      <c r="AH62" s="189"/>
      <c r="AI62" s="211"/>
      <c r="AJ62" s="191"/>
      <c r="AK62" s="377">
        <f>$AK$49</f>
        <v>38.5</v>
      </c>
      <c r="AL62" s="377">
        <f>$AL$49+AK62</f>
        <v>77</v>
      </c>
      <c r="AM62" s="377">
        <f>$AM$49+AL62</f>
        <v>115.5</v>
      </c>
      <c r="AN62" s="377">
        <f>$AN$49+AM62</f>
        <v>154</v>
      </c>
      <c r="AO62" s="212"/>
      <c r="AP62" s="212"/>
      <c r="AQ62" s="212"/>
      <c r="AR62" s="212"/>
      <c r="AS62" s="212"/>
      <c r="AT62" s="212"/>
      <c r="AU62" s="212"/>
      <c r="AV62" s="212"/>
      <c r="AW62" s="336">
        <f>$AW$49</f>
        <v>38.5</v>
      </c>
      <c r="AX62" s="336">
        <f>$AX$49+AW62</f>
        <v>77</v>
      </c>
      <c r="AY62" s="336">
        <f>$AY$49+AX62</f>
        <v>115.5</v>
      </c>
      <c r="AZ62" s="213"/>
      <c r="BA62" s="336">
        <f>$BA$49+AY62</f>
        <v>154</v>
      </c>
      <c r="BB62" s="387">
        <f>$BB$49+BA62</f>
        <v>177.1</v>
      </c>
      <c r="BC62" s="8"/>
      <c r="BD62" s="68"/>
      <c r="BE62" s="136"/>
      <c r="BF62" s="79"/>
      <c r="BG62" s="9"/>
      <c r="BH62" s="9"/>
      <c r="BI62" s="9"/>
      <c r="BJ62" s="9"/>
      <c r="BK62" s="9"/>
      <c r="BL62" s="9"/>
      <c r="BM62" s="9"/>
      <c r="BN62" s="136"/>
      <c r="BO62" s="79"/>
      <c r="BP62" s="79"/>
      <c r="BQ62" s="9"/>
      <c r="BR62" s="9"/>
      <c r="BS62" s="9"/>
      <c r="BT62" s="9"/>
      <c r="BU62" s="8"/>
      <c r="BV62" s="9"/>
      <c r="BW62" s="9"/>
      <c r="BX62" s="9"/>
      <c r="BY62" s="9"/>
      <c r="BZ62" s="9"/>
      <c r="CA62" s="8"/>
    </row>
    <row r="63" spans="1:79" ht="15" customHeight="1" x14ac:dyDescent="0.2">
      <c r="B63" s="177" t="s">
        <v>57</v>
      </c>
      <c r="C63" s="154"/>
      <c r="D63" s="335" t="s">
        <v>82</v>
      </c>
      <c r="E63" s="335" t="s">
        <v>82</v>
      </c>
      <c r="F63" s="335" t="s">
        <v>82</v>
      </c>
      <c r="G63" s="335" t="s">
        <v>82</v>
      </c>
      <c r="H63" s="335" t="s">
        <v>82</v>
      </c>
      <c r="I63" s="335" t="s">
        <v>82</v>
      </c>
      <c r="J63" s="153"/>
      <c r="K63" s="153"/>
      <c r="L63" s="153"/>
      <c r="M63" s="153"/>
      <c r="N63" s="153"/>
      <c r="O63" s="153"/>
      <c r="P63" s="153"/>
      <c r="Q63" s="154"/>
      <c r="R63" s="154"/>
      <c r="S63" s="380" t="s">
        <v>85</v>
      </c>
      <c r="T63" s="380" t="s">
        <v>85</v>
      </c>
      <c r="U63" s="380" t="s">
        <v>85</v>
      </c>
      <c r="V63" s="380" t="s">
        <v>85</v>
      </c>
      <c r="W63" s="153"/>
      <c r="X63" s="153"/>
      <c r="Y63" s="153"/>
      <c r="Z63" s="153"/>
      <c r="AA63" s="382" t="s">
        <v>91</v>
      </c>
      <c r="AB63" s="382" t="s">
        <v>91</v>
      </c>
      <c r="AC63" s="382" t="s">
        <v>91</v>
      </c>
      <c r="AD63" s="382" t="s">
        <v>91</v>
      </c>
      <c r="AE63" s="153"/>
      <c r="AF63" s="153"/>
      <c r="AG63" s="153"/>
      <c r="AH63" s="153"/>
      <c r="AI63" s="204"/>
      <c r="AJ63" s="155"/>
      <c r="AK63" s="340" t="s">
        <v>81</v>
      </c>
      <c r="AL63" s="340" t="s">
        <v>81</v>
      </c>
      <c r="AM63" s="340" t="s">
        <v>81</v>
      </c>
      <c r="AN63" s="340" t="s">
        <v>81</v>
      </c>
      <c r="AO63" s="152"/>
      <c r="AP63" s="152"/>
      <c r="AQ63" s="152"/>
      <c r="AR63" s="152"/>
      <c r="AS63" s="152"/>
      <c r="AT63" s="152"/>
      <c r="AU63" s="152"/>
      <c r="AV63" s="152"/>
      <c r="AW63" s="340" t="s">
        <v>81</v>
      </c>
      <c r="AX63" s="340" t="s">
        <v>81</v>
      </c>
      <c r="AY63" s="340" t="s">
        <v>81</v>
      </c>
      <c r="AZ63" s="205"/>
      <c r="BA63" s="340" t="s">
        <v>81</v>
      </c>
      <c r="BB63" s="388" t="s">
        <v>81</v>
      </c>
      <c r="BC63" s="197"/>
      <c r="BD63" s="68"/>
      <c r="BE63" s="136"/>
      <c r="BF63" s="79"/>
      <c r="BG63" s="9"/>
      <c r="BH63" s="9"/>
      <c r="BI63" s="9"/>
      <c r="BJ63" s="9"/>
      <c r="BK63" s="9"/>
      <c r="BL63" s="9"/>
      <c r="BM63" s="9"/>
      <c r="BN63" s="136"/>
      <c r="BO63" s="79"/>
      <c r="BP63" s="79"/>
      <c r="BQ63" s="9"/>
      <c r="BR63" s="9"/>
      <c r="BS63" s="9"/>
      <c r="BT63" s="9"/>
      <c r="BU63" s="8"/>
      <c r="BV63" s="9"/>
      <c r="BW63" s="9"/>
      <c r="BX63" s="9"/>
      <c r="BY63" s="9"/>
      <c r="BZ63" s="9"/>
      <c r="CA63" s="8"/>
    </row>
    <row r="64" spans="1:79" ht="15" customHeight="1" thickBot="1" x14ac:dyDescent="0.25">
      <c r="B64" s="188"/>
      <c r="C64" s="190"/>
      <c r="D64" s="338">
        <f>$D$49</f>
        <v>38.5</v>
      </c>
      <c r="E64" s="338">
        <f>$E$49+D64</f>
        <v>77</v>
      </c>
      <c r="F64" s="338">
        <f>$F$49+E64</f>
        <v>115.5</v>
      </c>
      <c r="G64" s="338">
        <f>$G$49+F64</f>
        <v>154</v>
      </c>
      <c r="H64" s="338">
        <f>$H$49+G64</f>
        <v>192.5</v>
      </c>
      <c r="I64" s="338">
        <f>$I$49+H64</f>
        <v>231</v>
      </c>
      <c r="J64" s="189"/>
      <c r="K64" s="189"/>
      <c r="L64" s="189"/>
      <c r="M64" s="189"/>
      <c r="N64" s="189"/>
      <c r="O64" s="189"/>
      <c r="P64" s="189"/>
      <c r="Q64" s="190"/>
      <c r="R64" s="190"/>
      <c r="S64" s="381">
        <f>$S$49</f>
        <v>38.5</v>
      </c>
      <c r="T64" s="381">
        <f>$T$49+S64</f>
        <v>77</v>
      </c>
      <c r="U64" s="381">
        <f>$U$49+T64</f>
        <v>115.5</v>
      </c>
      <c r="V64" s="381">
        <f>$V$49+U64</f>
        <v>154</v>
      </c>
      <c r="W64" s="189"/>
      <c r="X64" s="189"/>
      <c r="Y64" s="189"/>
      <c r="Z64" s="189"/>
      <c r="AA64" s="383">
        <f>$AA$49</f>
        <v>38.5</v>
      </c>
      <c r="AB64" s="383">
        <f>$AB$49+AA64</f>
        <v>77</v>
      </c>
      <c r="AC64" s="383">
        <f>$AC$49+AB64</f>
        <v>115.5</v>
      </c>
      <c r="AD64" s="383">
        <f>$AD$49+AC64</f>
        <v>154</v>
      </c>
      <c r="AE64" s="189"/>
      <c r="AF64" s="189"/>
      <c r="AG64" s="189"/>
      <c r="AH64" s="189"/>
      <c r="AI64" s="211"/>
      <c r="AJ64" s="191"/>
      <c r="AK64" s="365">
        <f>$AK$49</f>
        <v>38.5</v>
      </c>
      <c r="AL64" s="365">
        <f>$AL$49+AK64</f>
        <v>77</v>
      </c>
      <c r="AM64" s="365">
        <f>$AM$49+AL64</f>
        <v>115.5</v>
      </c>
      <c r="AN64" s="365">
        <f>$AN$49+AM64</f>
        <v>154</v>
      </c>
      <c r="AO64" s="212"/>
      <c r="AP64" s="212"/>
      <c r="AQ64" s="212"/>
      <c r="AR64" s="212"/>
      <c r="AS64" s="212"/>
      <c r="AT64" s="212"/>
      <c r="AU64" s="212"/>
      <c r="AV64" s="212"/>
      <c r="AW64" s="365">
        <f>$AW$49</f>
        <v>38.5</v>
      </c>
      <c r="AX64" s="365">
        <f>$AX$49+AW64</f>
        <v>77</v>
      </c>
      <c r="AY64" s="365">
        <f>$AY$49+AX64</f>
        <v>115.5</v>
      </c>
      <c r="AZ64" s="213"/>
      <c r="BA64" s="365">
        <f>$BA$49+AY64</f>
        <v>154</v>
      </c>
      <c r="BB64" s="389">
        <f>$BB$49+BA64</f>
        <v>177.1</v>
      </c>
      <c r="BC64" s="125"/>
      <c r="BD64" s="68"/>
      <c r="BE64" s="136"/>
      <c r="BF64" s="79"/>
      <c r="BG64" s="9"/>
      <c r="BH64" s="9"/>
      <c r="BI64" s="9"/>
      <c r="BJ64" s="9"/>
      <c r="BK64" s="9"/>
      <c r="BL64" s="9"/>
      <c r="BM64" s="9"/>
      <c r="BN64" s="136"/>
      <c r="BO64" s="79"/>
      <c r="BP64" s="79"/>
      <c r="BQ64" s="9"/>
      <c r="BR64" s="9"/>
      <c r="BS64" s="9"/>
      <c r="BT64" s="9"/>
      <c r="BU64" s="8"/>
      <c r="BV64" s="9"/>
      <c r="BW64" s="9"/>
      <c r="BX64" s="9"/>
      <c r="BY64" s="9"/>
      <c r="BZ64" s="9"/>
      <c r="CA64" s="8"/>
    </row>
    <row r="65" spans="1:79" ht="15" customHeight="1" x14ac:dyDescent="0.2">
      <c r="B65" s="177" t="s">
        <v>58</v>
      </c>
      <c r="C65" s="154"/>
      <c r="D65" s="339" t="s">
        <v>83</v>
      </c>
      <c r="E65" s="339" t="s">
        <v>83</v>
      </c>
      <c r="F65" s="339" t="s">
        <v>83</v>
      </c>
      <c r="G65" s="339" t="s">
        <v>83</v>
      </c>
      <c r="H65" s="339" t="s">
        <v>83</v>
      </c>
      <c r="I65" s="339" t="s">
        <v>83</v>
      </c>
      <c r="J65" s="153"/>
      <c r="K65" s="153"/>
      <c r="L65" s="153"/>
      <c r="M65" s="153"/>
      <c r="N65" s="153"/>
      <c r="O65" s="153"/>
      <c r="P65" s="153"/>
      <c r="Q65" s="154"/>
      <c r="R65" s="154"/>
      <c r="S65" s="340" t="s">
        <v>81</v>
      </c>
      <c r="T65" s="340" t="s">
        <v>81</v>
      </c>
      <c r="U65" s="340" t="s">
        <v>81</v>
      </c>
      <c r="V65" s="340" t="s">
        <v>81</v>
      </c>
      <c r="W65" s="153"/>
      <c r="X65" s="153"/>
      <c r="Y65" s="153"/>
      <c r="Z65" s="153"/>
      <c r="AA65" s="380" t="s">
        <v>85</v>
      </c>
      <c r="AB65" s="380" t="s">
        <v>85</v>
      </c>
      <c r="AC65" s="380" t="s">
        <v>85</v>
      </c>
      <c r="AD65" s="380" t="s">
        <v>85</v>
      </c>
      <c r="AE65" s="153"/>
      <c r="AF65" s="153"/>
      <c r="AG65" s="153"/>
      <c r="AH65" s="153"/>
      <c r="AI65" s="204"/>
      <c r="AJ65" s="155"/>
      <c r="AK65" s="382" t="s">
        <v>91</v>
      </c>
      <c r="AL65" s="382" t="s">
        <v>91</v>
      </c>
      <c r="AM65" s="382" t="s">
        <v>91</v>
      </c>
      <c r="AN65" s="382" t="s">
        <v>91</v>
      </c>
      <c r="AO65" s="152"/>
      <c r="AP65" s="152"/>
      <c r="AQ65" s="152"/>
      <c r="AR65" s="152"/>
      <c r="AS65" s="152"/>
      <c r="AT65" s="152"/>
      <c r="AU65" s="152"/>
      <c r="AV65" s="152"/>
      <c r="AW65" s="340" t="s">
        <v>81</v>
      </c>
      <c r="AX65" s="340" t="s">
        <v>81</v>
      </c>
      <c r="AY65" s="340" t="s">
        <v>81</v>
      </c>
      <c r="AZ65" s="205"/>
      <c r="BA65" s="340" t="s">
        <v>81</v>
      </c>
      <c r="BB65" s="388" t="s">
        <v>81</v>
      </c>
      <c r="BC65" s="125"/>
      <c r="BD65" s="68"/>
      <c r="BE65" s="136"/>
      <c r="BF65" s="79"/>
      <c r="BG65" s="9"/>
      <c r="BH65" s="9"/>
      <c r="BI65" s="9"/>
      <c r="BJ65" s="9"/>
      <c r="BK65" s="9"/>
      <c r="BL65" s="9"/>
      <c r="BM65" s="9"/>
      <c r="BN65" s="136"/>
      <c r="BO65" s="79"/>
      <c r="BP65" s="79"/>
      <c r="BQ65" s="9"/>
      <c r="BR65" s="9"/>
      <c r="BS65" s="9"/>
      <c r="BT65" s="9"/>
      <c r="BU65" s="8"/>
      <c r="BV65" s="9"/>
      <c r="BW65" s="9"/>
      <c r="BX65" s="9"/>
      <c r="BY65" s="9"/>
      <c r="BZ65" s="9"/>
      <c r="CA65" s="8"/>
    </row>
    <row r="66" spans="1:79" ht="15" customHeight="1" thickBot="1" x14ac:dyDescent="0.25">
      <c r="B66" s="188"/>
      <c r="C66" s="190"/>
      <c r="D66" s="374">
        <f>$D$49</f>
        <v>38.5</v>
      </c>
      <c r="E66" s="374">
        <f>$E$49+D66</f>
        <v>77</v>
      </c>
      <c r="F66" s="374">
        <f>$F$49+E66</f>
        <v>115.5</v>
      </c>
      <c r="G66" s="374">
        <f>$G$49+F66</f>
        <v>154</v>
      </c>
      <c r="H66" s="374">
        <f>$H$49+G66</f>
        <v>192.5</v>
      </c>
      <c r="I66" s="374">
        <f>$I$49+H66</f>
        <v>231</v>
      </c>
      <c r="J66" s="189"/>
      <c r="K66" s="189"/>
      <c r="L66" s="189"/>
      <c r="M66" s="189"/>
      <c r="N66" s="189"/>
      <c r="O66" s="189"/>
      <c r="P66" s="189"/>
      <c r="Q66" s="190"/>
      <c r="R66" s="190"/>
      <c r="S66" s="365">
        <f>$S$49</f>
        <v>38.5</v>
      </c>
      <c r="T66" s="365">
        <f>$T$49+S66</f>
        <v>77</v>
      </c>
      <c r="U66" s="365">
        <f>$U$49+T66</f>
        <v>115.5</v>
      </c>
      <c r="V66" s="365">
        <f>$V$49+U66</f>
        <v>154</v>
      </c>
      <c r="W66" s="189"/>
      <c r="X66" s="189"/>
      <c r="Y66" s="189"/>
      <c r="Z66" s="189"/>
      <c r="AA66" s="381">
        <f>$AA$49</f>
        <v>38.5</v>
      </c>
      <c r="AB66" s="381">
        <f>$AB$49+AA66</f>
        <v>77</v>
      </c>
      <c r="AC66" s="381">
        <f>$AC$49+AB66</f>
        <v>115.5</v>
      </c>
      <c r="AD66" s="381">
        <f>$AD$49+AC66</f>
        <v>154</v>
      </c>
      <c r="AE66" s="189"/>
      <c r="AF66" s="189"/>
      <c r="AG66" s="189"/>
      <c r="AH66" s="189"/>
      <c r="AI66" s="211"/>
      <c r="AJ66" s="191"/>
      <c r="AK66" s="383">
        <f>$AK$49</f>
        <v>38.5</v>
      </c>
      <c r="AL66" s="383">
        <f>$AL$49+AK66</f>
        <v>77</v>
      </c>
      <c r="AM66" s="383">
        <f>$AM$49+AL66</f>
        <v>115.5</v>
      </c>
      <c r="AN66" s="383">
        <f>$AN$49+AM66</f>
        <v>154</v>
      </c>
      <c r="AO66" s="212"/>
      <c r="AP66" s="212"/>
      <c r="AQ66" s="212"/>
      <c r="AR66" s="212"/>
      <c r="AS66" s="212"/>
      <c r="AT66" s="212"/>
      <c r="AU66" s="212"/>
      <c r="AV66" s="212"/>
      <c r="AW66" s="365">
        <f>$AW$49</f>
        <v>38.5</v>
      </c>
      <c r="AX66" s="365">
        <f>$AX$49+AW66</f>
        <v>77</v>
      </c>
      <c r="AY66" s="365">
        <f>$AY$49+AX66</f>
        <v>115.5</v>
      </c>
      <c r="AZ66" s="213"/>
      <c r="BA66" s="365">
        <f>$BA$49+AY66</f>
        <v>154</v>
      </c>
      <c r="BB66" s="389">
        <f>$BB$49+BA66</f>
        <v>177.1</v>
      </c>
      <c r="BC66" s="198"/>
      <c r="BD66" s="68"/>
      <c r="BE66" s="136"/>
      <c r="BF66" s="79"/>
      <c r="BG66" s="9"/>
      <c r="BH66" s="9"/>
      <c r="BI66" s="9"/>
      <c r="BJ66" s="9"/>
      <c r="BK66" s="9"/>
      <c r="BL66" s="9"/>
      <c r="BM66" s="9"/>
      <c r="BN66" s="136"/>
      <c r="BO66" s="79"/>
      <c r="BP66" s="79"/>
      <c r="BQ66" s="9"/>
      <c r="BR66" s="9"/>
      <c r="BS66" s="9"/>
      <c r="BT66" s="9"/>
      <c r="BU66" s="8"/>
      <c r="BV66" s="9"/>
      <c r="BW66" s="9"/>
      <c r="BX66" s="8"/>
    </row>
    <row r="67" spans="1:79" ht="15" customHeight="1" x14ac:dyDescent="0.2">
      <c r="B67" s="177" t="s">
        <v>59</v>
      </c>
      <c r="C67" s="201"/>
      <c r="D67" s="335" t="s">
        <v>82</v>
      </c>
      <c r="E67" s="335" t="s">
        <v>82</v>
      </c>
      <c r="F67" s="335" t="s">
        <v>82</v>
      </c>
      <c r="G67" s="335" t="s">
        <v>82</v>
      </c>
      <c r="H67" s="335" t="s">
        <v>82</v>
      </c>
      <c r="I67" s="335" t="s">
        <v>82</v>
      </c>
      <c r="J67" s="200"/>
      <c r="K67" s="200"/>
      <c r="L67" s="200"/>
      <c r="M67" s="200"/>
      <c r="N67" s="200"/>
      <c r="O67" s="200"/>
      <c r="P67" s="200"/>
      <c r="Q67" s="201"/>
      <c r="R67" s="201"/>
      <c r="S67" s="382" t="s">
        <v>91</v>
      </c>
      <c r="T67" s="382" t="s">
        <v>91</v>
      </c>
      <c r="U67" s="382" t="s">
        <v>91</v>
      </c>
      <c r="V67" s="382" t="s">
        <v>91</v>
      </c>
      <c r="W67" s="200"/>
      <c r="X67" s="200"/>
      <c r="Y67" s="200"/>
      <c r="Z67" s="200"/>
      <c r="AA67" s="340" t="s">
        <v>81</v>
      </c>
      <c r="AB67" s="340" t="s">
        <v>81</v>
      </c>
      <c r="AC67" s="340" t="s">
        <v>81</v>
      </c>
      <c r="AD67" s="340" t="s">
        <v>81</v>
      </c>
      <c r="AE67" s="200"/>
      <c r="AF67" s="200"/>
      <c r="AG67" s="200"/>
      <c r="AH67" s="200"/>
      <c r="AI67" s="217"/>
      <c r="AJ67" s="202"/>
      <c r="AK67" s="380" t="s">
        <v>85</v>
      </c>
      <c r="AL67" s="380" t="s">
        <v>85</v>
      </c>
      <c r="AM67" s="380" t="s">
        <v>85</v>
      </c>
      <c r="AN67" s="380" t="s">
        <v>85</v>
      </c>
      <c r="AO67" s="218"/>
      <c r="AP67" s="218"/>
      <c r="AQ67" s="218"/>
      <c r="AR67" s="218"/>
      <c r="AS67" s="218"/>
      <c r="AT67" s="218"/>
      <c r="AU67" s="218"/>
      <c r="AV67" s="218"/>
      <c r="AW67" s="340" t="s">
        <v>81</v>
      </c>
      <c r="AX67" s="340" t="s">
        <v>81</v>
      </c>
      <c r="AY67" s="340" t="s">
        <v>81</v>
      </c>
      <c r="AZ67" s="219"/>
      <c r="BA67" s="340" t="s">
        <v>81</v>
      </c>
      <c r="BB67" s="388" t="s">
        <v>81</v>
      </c>
      <c r="BC67" s="198"/>
      <c r="BD67" s="68"/>
      <c r="BE67" s="136"/>
      <c r="BF67" s="79"/>
      <c r="BG67" s="9"/>
      <c r="BH67" s="9"/>
      <c r="BI67" s="9"/>
      <c r="BJ67" s="9"/>
      <c r="BK67" s="9"/>
      <c r="BL67" s="9"/>
      <c r="BM67" s="9"/>
      <c r="BN67" s="136"/>
      <c r="BO67" s="79"/>
      <c r="BP67" s="79"/>
      <c r="BQ67" s="9"/>
      <c r="BR67" s="9"/>
      <c r="BS67" s="9"/>
      <c r="BT67" s="9"/>
      <c r="BU67" s="8"/>
      <c r="BV67" s="9"/>
      <c r="BW67" s="9"/>
      <c r="BX67" s="8"/>
    </row>
    <row r="68" spans="1:79" ht="15" customHeight="1" thickBot="1" x14ac:dyDescent="0.3">
      <c r="B68" s="188"/>
      <c r="C68" s="190"/>
      <c r="D68" s="338">
        <f>$D$49</f>
        <v>38.5</v>
      </c>
      <c r="E68" s="338">
        <f>$E$49+D68</f>
        <v>77</v>
      </c>
      <c r="F68" s="338">
        <f>$F$49+E68</f>
        <v>115.5</v>
      </c>
      <c r="G68" s="338">
        <f>$G$49+F68</f>
        <v>154</v>
      </c>
      <c r="H68" s="338">
        <f>$H$49+G68</f>
        <v>192.5</v>
      </c>
      <c r="I68" s="338">
        <f>$I$49+H68</f>
        <v>231</v>
      </c>
      <c r="J68" s="189"/>
      <c r="K68" s="189"/>
      <c r="L68" s="189"/>
      <c r="M68" s="189"/>
      <c r="N68" s="189"/>
      <c r="O68" s="189"/>
      <c r="P68" s="189"/>
      <c r="Q68" s="190"/>
      <c r="R68" s="190"/>
      <c r="S68" s="383">
        <f>$S$49</f>
        <v>38.5</v>
      </c>
      <c r="T68" s="383">
        <f>$T$49+S68</f>
        <v>77</v>
      </c>
      <c r="U68" s="383">
        <f>$U$49+T68</f>
        <v>115.5</v>
      </c>
      <c r="V68" s="383">
        <f>$V$49+U68</f>
        <v>154</v>
      </c>
      <c r="W68" s="189"/>
      <c r="X68" s="189"/>
      <c r="Y68" s="189"/>
      <c r="Z68" s="189"/>
      <c r="AA68" s="365">
        <f>$AA$49</f>
        <v>38.5</v>
      </c>
      <c r="AB68" s="365">
        <f>$AB$49+AA68</f>
        <v>77</v>
      </c>
      <c r="AC68" s="365">
        <f>$AC$49+AB68</f>
        <v>115.5</v>
      </c>
      <c r="AD68" s="365">
        <f>$AD$49+AC68</f>
        <v>154</v>
      </c>
      <c r="AE68" s="189"/>
      <c r="AF68" s="189"/>
      <c r="AG68" s="189"/>
      <c r="AH68" s="189"/>
      <c r="AI68" s="211"/>
      <c r="AJ68" s="191"/>
      <c r="AK68" s="381">
        <f>$AK$49</f>
        <v>38.5</v>
      </c>
      <c r="AL68" s="381">
        <f>$AL$49+AK68</f>
        <v>77</v>
      </c>
      <c r="AM68" s="381">
        <f>$AM$49+AL68</f>
        <v>115.5</v>
      </c>
      <c r="AN68" s="381">
        <f>$AN$49+AM68</f>
        <v>154</v>
      </c>
      <c r="AO68" s="212"/>
      <c r="AP68" s="212"/>
      <c r="AQ68" s="212"/>
      <c r="AR68" s="212"/>
      <c r="AS68" s="212"/>
      <c r="AT68" s="212"/>
      <c r="AU68" s="212"/>
      <c r="AV68" s="212"/>
      <c r="AW68" s="365">
        <f>$AW$49</f>
        <v>38.5</v>
      </c>
      <c r="AX68" s="365">
        <f>$AX$49+AW68</f>
        <v>77</v>
      </c>
      <c r="AY68" s="365">
        <f>$AY$49+AX68</f>
        <v>115.5</v>
      </c>
      <c r="AZ68" s="213"/>
      <c r="BA68" s="365">
        <f>$BA$49+AY68</f>
        <v>154</v>
      </c>
      <c r="BB68" s="389">
        <f>$BB$49+BA68</f>
        <v>177.1</v>
      </c>
      <c r="BC68" s="198"/>
      <c r="BD68" s="68"/>
      <c r="BE68" s="279" t="s">
        <v>97</v>
      </c>
      <c r="BF68" s="280"/>
      <c r="BG68" s="280"/>
      <c r="BH68" s="280"/>
      <c r="BI68" s="280"/>
      <c r="BJ68" s="280"/>
      <c r="BK68" s="85"/>
      <c r="BL68" s="247"/>
      <c r="BM68" s="50"/>
      <c r="BN68" s="279" t="s">
        <v>97</v>
      </c>
      <c r="BO68" s="280"/>
      <c r="BP68" s="280"/>
      <c r="BQ68" s="280"/>
      <c r="BR68" s="280"/>
      <c r="BS68" s="81"/>
      <c r="BT68" s="81"/>
      <c r="BU68" s="8"/>
      <c r="BV68" s="9"/>
      <c r="BW68" s="9"/>
      <c r="BX68" s="8"/>
    </row>
    <row r="69" spans="1:79" ht="12" customHeight="1" x14ac:dyDescent="0.25">
      <c r="B69" s="78"/>
      <c r="C69" s="10"/>
      <c r="D69" s="8"/>
      <c r="E69" s="8"/>
      <c r="F69" s="8"/>
      <c r="G69" s="8"/>
      <c r="H69" s="8"/>
      <c r="I69" s="8"/>
      <c r="J69" s="9"/>
      <c r="K69" s="9"/>
      <c r="L69" s="9"/>
      <c r="M69" s="9"/>
      <c r="N69" s="9"/>
      <c r="O69" s="9"/>
      <c r="P69" s="9"/>
      <c r="Q69" s="10"/>
      <c r="R69" s="10"/>
      <c r="S69" s="8"/>
      <c r="T69" s="8"/>
      <c r="U69" s="8"/>
      <c r="V69" s="8"/>
      <c r="W69" s="9"/>
      <c r="X69" s="9"/>
      <c r="Y69" s="9"/>
      <c r="Z69" s="9"/>
      <c r="AA69" s="8"/>
      <c r="AB69" s="8"/>
      <c r="AC69" s="8"/>
      <c r="AD69" s="8"/>
      <c r="AE69" s="9"/>
      <c r="AF69" s="9"/>
      <c r="AG69" s="9"/>
      <c r="AH69" s="9"/>
      <c r="AI69" s="10"/>
      <c r="AJ69" s="10"/>
      <c r="AK69" s="8"/>
      <c r="AL69" s="8"/>
      <c r="AM69" s="8"/>
      <c r="AN69" s="8"/>
      <c r="AO69" s="9"/>
      <c r="AP69" s="9"/>
      <c r="AQ69" s="9"/>
      <c r="AR69" s="9"/>
      <c r="AS69" s="9"/>
      <c r="AT69" s="9"/>
      <c r="AU69" s="9"/>
      <c r="AV69" s="9"/>
      <c r="AW69" s="8"/>
      <c r="AX69" s="8"/>
      <c r="AY69" s="8"/>
      <c r="AZ69" s="11"/>
      <c r="BA69" s="8"/>
      <c r="BB69" s="8"/>
      <c r="BC69" s="198"/>
      <c r="BD69" s="68"/>
      <c r="BE69" s="281"/>
      <c r="BF69" s="282"/>
      <c r="BG69" s="282"/>
      <c r="BH69" s="282"/>
      <c r="BI69" s="282"/>
      <c r="BJ69" s="282"/>
      <c r="BK69" s="86"/>
      <c r="BL69" s="247"/>
      <c r="BM69" s="50"/>
      <c r="BN69" s="281"/>
      <c r="BO69" s="282"/>
      <c r="BP69" s="282"/>
      <c r="BQ69" s="282"/>
      <c r="BR69" s="282"/>
      <c r="BS69" s="81"/>
      <c r="BT69" s="81"/>
      <c r="BU69" s="81"/>
      <c r="BV69" s="9"/>
      <c r="BW69" s="9"/>
      <c r="BX69" s="8"/>
    </row>
    <row r="70" spans="1:79" ht="12" customHeight="1" x14ac:dyDescent="0.2">
      <c r="BC70" s="198"/>
      <c r="BD70" s="68"/>
      <c r="BE70" s="119"/>
      <c r="BF70" s="248" t="s">
        <v>93</v>
      </c>
      <c r="BG70" s="36" t="s">
        <v>81</v>
      </c>
      <c r="BH70" s="37" t="s">
        <v>108</v>
      </c>
      <c r="BI70" s="37" t="s">
        <v>80</v>
      </c>
      <c r="BJ70" s="38" t="s">
        <v>82</v>
      </c>
      <c r="BK70" s="39" t="s">
        <v>83</v>
      </c>
      <c r="BL70" s="40" t="s">
        <v>101</v>
      </c>
      <c r="BM70" s="51"/>
      <c r="BN70" s="119"/>
      <c r="BO70" s="35" t="s">
        <v>93</v>
      </c>
      <c r="BP70" s="72" t="s">
        <v>81</v>
      </c>
      <c r="BQ70" s="37" t="s">
        <v>108</v>
      </c>
      <c r="BR70" s="73" t="s">
        <v>80</v>
      </c>
      <c r="BS70" s="74" t="s">
        <v>82</v>
      </c>
      <c r="BT70" s="75" t="s">
        <v>83</v>
      </c>
      <c r="BU70" s="76" t="s">
        <v>101</v>
      </c>
      <c r="BV70" s="9"/>
      <c r="BW70" s="9"/>
      <c r="BX70" s="8"/>
    </row>
    <row r="71" spans="1:79" ht="12" customHeight="1" x14ac:dyDescent="0.25">
      <c r="A71" s="91"/>
      <c r="B71" s="119" t="s">
        <v>72</v>
      </c>
      <c r="C71" s="119" t="s">
        <v>61</v>
      </c>
      <c r="D71" s="119" t="s">
        <v>62</v>
      </c>
      <c r="E71" s="119" t="s">
        <v>63</v>
      </c>
      <c r="F71" s="119" t="s">
        <v>64</v>
      </c>
      <c r="G71" s="119" t="s">
        <v>65</v>
      </c>
      <c r="H71" s="119" t="s">
        <v>66</v>
      </c>
      <c r="I71" s="119" t="s">
        <v>67</v>
      </c>
      <c r="J71" s="120" t="s">
        <v>68</v>
      </c>
      <c r="K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7" t="s">
        <v>3</v>
      </c>
      <c r="AI71" s="88"/>
      <c r="AJ71" s="89"/>
      <c r="AK71" s="108" t="s">
        <v>30</v>
      </c>
      <c r="AL71" s="108" t="s">
        <v>31</v>
      </c>
      <c r="AM71" s="108" t="s">
        <v>32</v>
      </c>
      <c r="AN71" s="108" t="s">
        <v>33</v>
      </c>
      <c r="AO71" s="108" t="s">
        <v>34</v>
      </c>
      <c r="AP71" s="108" t="s">
        <v>35</v>
      </c>
      <c r="AQ71" s="108" t="s">
        <v>36</v>
      </c>
      <c r="AR71" s="108" t="s">
        <v>37</v>
      </c>
      <c r="AS71" s="108" t="s">
        <v>38</v>
      </c>
      <c r="AT71" s="108" t="s">
        <v>39</v>
      </c>
      <c r="AU71" s="119" t="s">
        <v>40</v>
      </c>
      <c r="AV71" s="119" t="s">
        <v>41</v>
      </c>
      <c r="AW71" s="119" t="s">
        <v>42</v>
      </c>
      <c r="AX71" s="119" t="s">
        <v>43</v>
      </c>
      <c r="AY71" s="119" t="s">
        <v>44</v>
      </c>
      <c r="AZ71" s="119" t="s">
        <v>45</v>
      </c>
      <c r="BA71" s="119" t="s">
        <v>46</v>
      </c>
      <c r="BB71" s="119" t="s">
        <v>47</v>
      </c>
      <c r="BC71" s="118" t="s">
        <v>103</v>
      </c>
      <c r="BD71" s="68"/>
      <c r="BE71" s="131" t="s">
        <v>48</v>
      </c>
      <c r="BF71" s="274">
        <f>(COUNTIF(AK74:BC74,"B"))+(COUNTIF(C102:BC102,"B"))+(COUNTIF(C131:AJ131,"B"))</f>
        <v>40</v>
      </c>
      <c r="BG71" s="94">
        <f>(COUNTIF($AK$75:$BC$75,"P"))+(COUNTIF($C$102:$BC$102,"P"))+(COUNTIF($C$131:$AJ$131,"P"))</f>
        <v>4</v>
      </c>
      <c r="BH71" s="94">
        <f>(COUNTIF($AK$74:$BC$74,"O"))+(COUNTIF($C$102:$BC$102,"O"))+(COUNTIF($C$131:$AJ$131,"O"))</f>
        <v>13</v>
      </c>
      <c r="BI71" s="94">
        <f>(COUNTIF($AK$75:$BC$75,"A"))+(COUNTIF($C$102:$BC$102,"A"))+(COUNTIF($C$131:$AJ$131,"A"))</f>
        <v>14</v>
      </c>
      <c r="BJ71" s="94">
        <f>(COUNTIF($AK$75:$BC$75,"SLP"))+(COUNTIF($C$102:$BC$102,"SLP"))+(COUNTIF($C$131:$AJ$131,"SLP"))</f>
        <v>12</v>
      </c>
      <c r="BK71" s="94">
        <f>(COUNTIF($AK$75:$BC$75,"AP"))+(COUNTIF($C$102:$BC$102,"AP"))+(COUNTIF($C$131:$AJ$131,"AP"))</f>
        <v>12</v>
      </c>
      <c r="BL71" s="94">
        <f>(COUNTIF($AK$75:$BC$75,"WPA"))+(COUNTIF($C$102:$BC$102,"WPA"))+(COUNTIF($C$131:$AJ$131,"WPA"))</f>
        <v>2</v>
      </c>
      <c r="BM71" s="94"/>
      <c r="BN71" s="131" t="s">
        <v>48</v>
      </c>
      <c r="BO71" s="276">
        <f>AB132</f>
        <v>1470.6999999999998</v>
      </c>
      <c r="BP71" s="53">
        <f>AL103</f>
        <v>154</v>
      </c>
      <c r="BQ71" s="253">
        <f>F103</f>
        <v>469.70000000000005</v>
      </c>
      <c r="BR71" s="53">
        <f>P103+Z103+V132</f>
        <v>492.79999999999995</v>
      </c>
      <c r="BS71" s="53">
        <f>AR103+AH132</f>
        <v>462</v>
      </c>
      <c r="BT71" s="53">
        <f>AX103+L132</f>
        <v>446.6</v>
      </c>
      <c r="BU71" s="53">
        <f>AB103</f>
        <v>77</v>
      </c>
      <c r="BV71" s="9"/>
      <c r="BW71" s="260">
        <f>SUM(BP71:BU71)</f>
        <v>2102.1</v>
      </c>
      <c r="BX71" s="8"/>
    </row>
    <row r="72" spans="1:79" ht="12" customHeight="1" x14ac:dyDescent="0.25">
      <c r="A72" s="91"/>
      <c r="B72" s="125"/>
      <c r="C72" s="125">
        <f t="shared" ref="C72" si="25">38.5-(C73*7.7)</f>
        <v>38.5</v>
      </c>
      <c r="D72" s="125">
        <f>38.5-(D73*7.7)</f>
        <v>38.5</v>
      </c>
      <c r="E72" s="125">
        <f>38.5-(E73*7.7)</f>
        <v>38.5</v>
      </c>
      <c r="F72" s="125">
        <f>38.5-(F73*7.7)</f>
        <v>38.5</v>
      </c>
      <c r="G72" s="125">
        <f t="shared" ref="F72:J72" si="26">38.5-(G73*7.7)</f>
        <v>38.5</v>
      </c>
      <c r="H72" s="125">
        <f t="shared" si="26"/>
        <v>38.5</v>
      </c>
      <c r="I72" s="125">
        <f t="shared" si="26"/>
        <v>38.5</v>
      </c>
      <c r="J72" s="125">
        <f t="shared" si="26"/>
        <v>30.8</v>
      </c>
      <c r="K72" s="125"/>
      <c r="L72" s="125"/>
      <c r="M72" s="125"/>
      <c r="N72" s="125"/>
      <c r="O72" s="125"/>
      <c r="P72" s="125"/>
      <c r="Q72" s="125"/>
      <c r="R72" s="125"/>
      <c r="S72" s="125"/>
      <c r="T72" s="125"/>
      <c r="U72" s="125"/>
      <c r="V72" s="125"/>
      <c r="W72" s="125"/>
      <c r="X72" s="125"/>
      <c r="Y72" s="125"/>
      <c r="Z72" s="125"/>
      <c r="AA72" s="125"/>
      <c r="AB72" s="125"/>
      <c r="AC72" s="125"/>
      <c r="AD72" s="125"/>
      <c r="AE72" s="125"/>
      <c r="AF72" s="125"/>
      <c r="AG72" s="125"/>
      <c r="AH72" s="99"/>
      <c r="AI72" s="100"/>
      <c r="AJ72" s="101"/>
      <c r="AK72" s="125">
        <f t="shared" ref="AK72:BC72" si="27">38.5-(AK73*7.7)</f>
        <v>7.6999999999999993</v>
      </c>
      <c r="AL72" s="125">
        <f t="shared" si="27"/>
        <v>38.5</v>
      </c>
      <c r="AM72" s="125">
        <f t="shared" si="27"/>
        <v>38.5</v>
      </c>
      <c r="AN72" s="125">
        <f t="shared" si="27"/>
        <v>38.5</v>
      </c>
      <c r="AO72" s="125">
        <f t="shared" si="27"/>
        <v>38.5</v>
      </c>
      <c r="AP72" s="125">
        <f t="shared" si="27"/>
        <v>38.5</v>
      </c>
      <c r="AQ72" s="125">
        <f t="shared" si="27"/>
        <v>38.5</v>
      </c>
      <c r="AR72" s="125">
        <f t="shared" si="27"/>
        <v>38.5</v>
      </c>
      <c r="AS72" s="125">
        <f t="shared" si="27"/>
        <v>38.5</v>
      </c>
      <c r="AT72" s="125">
        <f t="shared" si="27"/>
        <v>38.5</v>
      </c>
      <c r="AU72" s="125">
        <f t="shared" si="27"/>
        <v>38.5</v>
      </c>
      <c r="AV72" s="125">
        <f t="shared" si="27"/>
        <v>38.5</v>
      </c>
      <c r="AW72" s="125">
        <f t="shared" si="27"/>
        <v>38.5</v>
      </c>
      <c r="AX72" s="125">
        <f t="shared" si="27"/>
        <v>38.5</v>
      </c>
      <c r="AY72" s="125">
        <f t="shared" si="27"/>
        <v>38.5</v>
      </c>
      <c r="AZ72" s="125">
        <f t="shared" si="27"/>
        <v>38.5</v>
      </c>
      <c r="BA72" s="125">
        <f t="shared" si="27"/>
        <v>38.5</v>
      </c>
      <c r="BB72" s="125">
        <f t="shared" si="27"/>
        <v>23.1</v>
      </c>
      <c r="BC72" s="125">
        <f t="shared" si="27"/>
        <v>23.1</v>
      </c>
      <c r="BD72" s="68"/>
      <c r="BE72" s="131" t="s">
        <v>52</v>
      </c>
      <c r="BF72" s="275"/>
      <c r="BG72" s="94">
        <f>(COUNTIF($AK$75:$BC$75,"P"))+(COUNTIF($C$104:$BC$104,"P"))+(COUNTIF($C$133:$AJ$133,"P"))</f>
        <v>4</v>
      </c>
      <c r="BH72" s="94">
        <f>(COUNTIF($AK$74:$BC$74,"O"))+(COUNTIF($C$104:$BC$104,"O"))+(COUNTIF($C$133:$AJ$133,"O"))</f>
        <v>13</v>
      </c>
      <c r="BI72" s="94">
        <f>(COUNTIF($AK$75:$BC$75,"A"))+(COUNTIF($C$104:$BC$104,"A"))+(COUNTIF($C$133:$AJ$133,"A"))</f>
        <v>14</v>
      </c>
      <c r="BJ72" s="94">
        <f>(COUNTIF($AK$75:$BC$75,"SLP"))+(COUNTIF($C$104:$BC$104,"SLP"))+(COUNTIF($C$133:$AJ$133,"SLP"))</f>
        <v>12</v>
      </c>
      <c r="BK72" s="94">
        <f>(COUNTIF($AK$75:$BC$75,"AP"))+(COUNTIF($C$104:$BC$104,"AP"))+(COUNTIF($C$133:$AJ$133,"AP"))</f>
        <v>12</v>
      </c>
      <c r="BL72" s="94">
        <f>(COUNTIF($AK$75:$BC$75,"WPA"))+(COUNTIF($C$104:$BC$104,"WPA"))+(COUNTIF($C$133:$AJ$133,"WPA"))</f>
        <v>2</v>
      </c>
      <c r="BM72" s="94"/>
      <c r="BN72" s="131" t="s">
        <v>52</v>
      </c>
      <c r="BO72" s="275"/>
      <c r="BP72" s="53">
        <f>P105</f>
        <v>138.6</v>
      </c>
      <c r="BQ72" s="253">
        <f>F105</f>
        <v>469.70000000000005</v>
      </c>
      <c r="BR72" s="53">
        <f>AH134+AR105</f>
        <v>523.6</v>
      </c>
      <c r="BS72" s="53">
        <f>AX105+L134</f>
        <v>446.6</v>
      </c>
      <c r="BT72" s="53">
        <f>AB105+V134</f>
        <v>431.2</v>
      </c>
      <c r="BU72" s="53">
        <f>AJ105</f>
        <v>77</v>
      </c>
      <c r="BV72" s="9"/>
      <c r="BW72" s="260">
        <f t="shared" ref="BW72:BW82" si="28">SUM(BP72:BU72)</f>
        <v>2086.6999999999998</v>
      </c>
      <c r="BX72" s="8"/>
    </row>
    <row r="73" spans="1:79" ht="12" customHeight="1" thickBot="1" x14ac:dyDescent="0.3">
      <c r="B73" s="125">
        <v>2023</v>
      </c>
      <c r="C73" s="125"/>
      <c r="D73" s="125"/>
      <c r="E73" s="125"/>
      <c r="F73" s="125"/>
      <c r="G73" s="125"/>
      <c r="H73" s="125"/>
      <c r="I73" s="125"/>
      <c r="J73" s="125">
        <v>1</v>
      </c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25"/>
      <c r="Y73" s="125"/>
      <c r="Z73" s="125"/>
      <c r="AA73" s="125"/>
      <c r="AB73" s="125"/>
      <c r="AC73" s="125"/>
      <c r="AD73" s="125"/>
      <c r="AE73" s="125"/>
      <c r="AF73" s="125"/>
      <c r="AG73" s="125"/>
      <c r="AH73" s="96">
        <v>2020</v>
      </c>
      <c r="AI73" s="97"/>
      <c r="AJ73" s="98"/>
      <c r="AK73" s="125">
        <v>4</v>
      </c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  <c r="AX73" s="125"/>
      <c r="AY73" s="125"/>
      <c r="AZ73" s="125"/>
      <c r="BA73" s="125"/>
      <c r="BB73" s="125">
        <v>2</v>
      </c>
      <c r="BC73" s="125">
        <v>2</v>
      </c>
      <c r="BD73" s="68"/>
      <c r="BE73" s="131" t="s">
        <v>53</v>
      </c>
      <c r="BF73" s="275"/>
      <c r="BG73" s="94">
        <f>(COUNTIF($AK$78:$BC$78,"P"))+(COUNTIF($C$106:$BC$106,"P"))+(COUNTIF($C$135:$AJ$135,"P"))</f>
        <v>4</v>
      </c>
      <c r="BH73" s="94">
        <f>(COUNTIF($AK$78:$BC$78,"O"))+(COUNTIF($C$106:$BC$106,"O"))+(COUNTIF($C$135:$AJ$135,"O"))</f>
        <v>13</v>
      </c>
      <c r="BI73" s="94">
        <f>(COUNTIF($AK$78:$BC$78,"A"))+(COUNTIF($C$106:$BC$106,"A"))+(COUNTIF($C$135:$AJ$135,"A"))</f>
        <v>14</v>
      </c>
      <c r="BJ73" s="94">
        <f>(COUNTIF($AK$78:$BC$78,"SLP"))+(COUNTIF($C$106:$BC$106,"SLP"))+(COUNTIF($C$135:$AJ$135,"SLP"))</f>
        <v>12</v>
      </c>
      <c r="BK73" s="94">
        <f>(COUNTIF($AK$78:$BC$78,"AP"))+(COUNTIF($C$106:$BC$106,"AP"))+(COUNTIF($C$135:$AJ$135,"AP"))</f>
        <v>12</v>
      </c>
      <c r="BL73" s="94">
        <f>(COUNTIF($AK$78:$BC$78,"WPA"))+(COUNTIF($C$106:$BC$106,"WPA"))+(COUNTIF($C$135:$AJ$135,"WPA"))</f>
        <v>2</v>
      </c>
      <c r="BM73" s="94"/>
      <c r="BN73" s="131" t="s">
        <v>53</v>
      </c>
      <c r="BO73" s="275"/>
      <c r="BP73" s="53">
        <f>AR107</f>
        <v>154</v>
      </c>
      <c r="BQ73" s="253">
        <f>F107</f>
        <v>469.70000000000005</v>
      </c>
      <c r="BR73" s="254">
        <f>P107+AV107+L136</f>
        <v>508.2</v>
      </c>
      <c r="BS73" s="254">
        <f>AB107+V136</f>
        <v>431.2</v>
      </c>
      <c r="BT73" s="53">
        <f>AN107+AH136</f>
        <v>462</v>
      </c>
      <c r="BU73" s="53">
        <f>AX107</f>
        <v>77</v>
      </c>
      <c r="BV73" s="58"/>
      <c r="BW73" s="260">
        <f t="shared" si="28"/>
        <v>2102.1000000000004</v>
      </c>
      <c r="BX73" s="8"/>
    </row>
    <row r="74" spans="1:79" ht="15" customHeight="1" x14ac:dyDescent="0.25">
      <c r="B74" s="220" t="s">
        <v>48</v>
      </c>
      <c r="C74" s="390" t="s">
        <v>80</v>
      </c>
      <c r="D74" s="390" t="s">
        <v>80</v>
      </c>
      <c r="E74" s="390" t="s">
        <v>80</v>
      </c>
      <c r="F74" s="390" t="s">
        <v>80</v>
      </c>
      <c r="G74" s="390" t="s">
        <v>80</v>
      </c>
      <c r="H74" s="390" t="s">
        <v>80</v>
      </c>
      <c r="I74" s="221" t="s">
        <v>49</v>
      </c>
      <c r="J74" s="222" t="s">
        <v>1</v>
      </c>
      <c r="K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1"/>
      <c r="AH74" s="150" t="s">
        <v>48</v>
      </c>
      <c r="AI74" s="151"/>
      <c r="AJ74" s="151"/>
      <c r="AK74" s="230" t="s">
        <v>93</v>
      </c>
      <c r="AL74" s="230" t="s">
        <v>93</v>
      </c>
      <c r="AM74" s="230" t="s">
        <v>93</v>
      </c>
      <c r="AN74" s="230" t="s">
        <v>93</v>
      </c>
      <c r="AO74" s="230" t="s">
        <v>93</v>
      </c>
      <c r="AP74" s="230" t="s">
        <v>93</v>
      </c>
      <c r="AQ74" s="230" t="s">
        <v>93</v>
      </c>
      <c r="AR74" s="230" t="s">
        <v>93</v>
      </c>
      <c r="AS74" s="230" t="s">
        <v>93</v>
      </c>
      <c r="AT74" s="230" t="s">
        <v>93</v>
      </c>
      <c r="AU74" s="396" t="s">
        <v>108</v>
      </c>
      <c r="AV74" s="396" t="s">
        <v>108</v>
      </c>
      <c r="AW74" s="396" t="s">
        <v>108</v>
      </c>
      <c r="AX74" s="396" t="s">
        <v>108</v>
      </c>
      <c r="AY74" s="396" t="s">
        <v>108</v>
      </c>
      <c r="AZ74" s="396" t="s">
        <v>108</v>
      </c>
      <c r="BA74" s="396" t="s">
        <v>108</v>
      </c>
      <c r="BB74" s="396" t="s">
        <v>108</v>
      </c>
      <c r="BC74" s="397" t="s">
        <v>108</v>
      </c>
      <c r="BD74" s="68"/>
      <c r="BE74" s="131" t="s">
        <v>54</v>
      </c>
      <c r="BF74" s="275"/>
      <c r="BG74" s="94">
        <f>(COUNTIF($AK$80:$BC$80,"P"))+(COUNTIF($D$108:$BC$108,"P"))+(COUNTIF($C$137:$AH$137,"P"))</f>
        <v>4</v>
      </c>
      <c r="BH74" s="94">
        <f>(COUNTIF($AK$80:$BC$80,"O"))+(COUNTIF($D$108:$BC$108,"O"))+(COUNTIF($C$137:$AH$137,"O"))</f>
        <v>12</v>
      </c>
      <c r="BI74" s="94">
        <f>(COUNTIF($AK$80:$BC$80,"A"))+(COUNTIF($D$108:$BC$108,"A"))+(COUNTIF($C$137:$AH$137,"A"))</f>
        <v>14</v>
      </c>
      <c r="BJ74" s="94">
        <f>(COUNTIF($AK$80:$BC$80,"SLP"))+(COUNTIF($D$108:$BC$108,"SLP"))+(COUNTIF($C$137:$AH$137,"SLP"))</f>
        <v>12</v>
      </c>
      <c r="BK74" s="94">
        <f>(COUNTIF($AK$80:$BC$80,"AP"))+(COUNTIF($D$108:$BC$108,"AP"))+(COUNTIF($C$137:$AJ$137,"AP"))</f>
        <v>12</v>
      </c>
      <c r="BL74" s="94">
        <f>(COUNTIF($AK$80:$BC$80,"WPA"))+(COUNTIF($D$108:$BC$108,"WPA"))+(COUNTIF($C$137:$AH$137,"WPA"))</f>
        <v>2</v>
      </c>
      <c r="BM74" s="94"/>
      <c r="BN74" s="131" t="s">
        <v>54</v>
      </c>
      <c r="BO74" s="275"/>
      <c r="BP74" s="53">
        <f>AL109</f>
        <v>154</v>
      </c>
      <c r="BQ74" s="253">
        <f>F109</f>
        <v>469.70000000000005</v>
      </c>
      <c r="BR74" s="254">
        <f>P109+AX109+V138</f>
        <v>515.9</v>
      </c>
      <c r="BS74" s="53">
        <f>AR109+AH138</f>
        <v>462</v>
      </c>
      <c r="BT74" s="254">
        <f>AB109+L138</f>
        <v>438.9</v>
      </c>
      <c r="BU74" s="53">
        <f>R138</f>
        <v>61.6</v>
      </c>
      <c r="BV74" s="9"/>
      <c r="BW74" s="260">
        <f t="shared" si="28"/>
        <v>2102.1</v>
      </c>
      <c r="BX74" s="8"/>
    </row>
    <row r="75" spans="1:79" ht="15" customHeight="1" thickBot="1" x14ac:dyDescent="0.3">
      <c r="B75" s="223"/>
      <c r="C75" s="391">
        <f>$C$72+BB52</f>
        <v>215.6</v>
      </c>
      <c r="D75" s="391">
        <f>D72+C75</f>
        <v>254.1</v>
      </c>
      <c r="E75" s="391">
        <f>E72+D75</f>
        <v>292.60000000000002</v>
      </c>
      <c r="F75" s="391">
        <f>F72+E75</f>
        <v>331.1</v>
      </c>
      <c r="G75" s="391">
        <f>G72+F75</f>
        <v>369.6</v>
      </c>
      <c r="H75" s="391">
        <f>H72+G75</f>
        <v>408.1</v>
      </c>
      <c r="I75" s="224"/>
      <c r="J75" s="225"/>
      <c r="K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163"/>
      <c r="AI75" s="164"/>
      <c r="AJ75" s="164"/>
      <c r="AK75" s="231">
        <f>AK72</f>
        <v>7.6999999999999993</v>
      </c>
      <c r="AL75" s="231">
        <f>AL72+AK75</f>
        <v>46.2</v>
      </c>
      <c r="AM75" s="231">
        <f t="shared" ref="AM75:AT75" si="29">AM72+AL75</f>
        <v>84.7</v>
      </c>
      <c r="AN75" s="231">
        <f t="shared" si="29"/>
        <v>123.2</v>
      </c>
      <c r="AO75" s="231">
        <f>AO72+AN75</f>
        <v>161.69999999999999</v>
      </c>
      <c r="AP75" s="231">
        <f t="shared" si="29"/>
        <v>200.2</v>
      </c>
      <c r="AQ75" s="231">
        <f t="shared" si="29"/>
        <v>238.7</v>
      </c>
      <c r="AR75" s="231">
        <f t="shared" si="29"/>
        <v>277.2</v>
      </c>
      <c r="AS75" s="231">
        <f t="shared" si="29"/>
        <v>315.7</v>
      </c>
      <c r="AT75" s="231">
        <f t="shared" si="29"/>
        <v>354.2</v>
      </c>
      <c r="AU75" s="398">
        <f>AU72</f>
        <v>38.5</v>
      </c>
      <c r="AV75" s="373">
        <f>AV72+AU75</f>
        <v>77</v>
      </c>
      <c r="AW75" s="373">
        <f>AW72+AV75</f>
        <v>115.5</v>
      </c>
      <c r="AX75" s="373">
        <f>AX72+AW75</f>
        <v>154</v>
      </c>
      <c r="AY75" s="373">
        <f>AY72+AX75</f>
        <v>192.5</v>
      </c>
      <c r="AZ75" s="373">
        <f>AZ72+AY75</f>
        <v>231</v>
      </c>
      <c r="BA75" s="373">
        <f>BA72+AZ75</f>
        <v>269.5</v>
      </c>
      <c r="BB75" s="373">
        <f>BB72+BA75</f>
        <v>292.60000000000002</v>
      </c>
      <c r="BC75" s="386">
        <f>BC72+BB75</f>
        <v>315.70000000000005</v>
      </c>
      <c r="BD75" s="68"/>
      <c r="BE75" s="131" t="s">
        <v>55</v>
      </c>
      <c r="BF75" s="275"/>
      <c r="BG75" s="94">
        <f>(COUNTIF($AK$82:$BC$82,"P"))+(COUNTIF($C$110:$BC$110,"P"))+(COUNTIF($C$139:$AJ$139,"P"))</f>
        <v>4</v>
      </c>
      <c r="BH75" s="94">
        <f>(COUNTIF($AK$82:$BC$82,"O"))+(COUNTIF($C$110:$BC$110,"O"))+(COUNTIF($C$139:$AJ$139,"O"))</f>
        <v>13</v>
      </c>
      <c r="BI75" s="94">
        <f>(COUNTIF($AK$82:$BC$82,"A"))+(COUNTIF($C$110:$BC$110,"A"))+(COUNTIF($C$139:$AJ$139,"A"))</f>
        <v>14</v>
      </c>
      <c r="BJ75" s="94">
        <f>(COUNTIF($AK$82:$BC$82,"SLP"))+(COUNTIF($C$110:$BC$110,"SLP"))+(COUNTIF($C$139:$AJ$139,"SLP"))</f>
        <v>12</v>
      </c>
      <c r="BK75" s="94">
        <f>(COUNTIF($AK$82:$BC$82,"AP"))+(COUNTIF($C$110:$BC$110,"AP"))+(COUNTIF($C$139:$AJ$139,"AP"))</f>
        <v>12</v>
      </c>
      <c r="BL75" s="94">
        <f>(COUNTIF($AK$82:$BC$82,"WPA"))+(COUNTIF($C$110:$BC$110,"WPA"))+(COUNTIF($C$139:$AJ$139,"WPA"))</f>
        <v>2</v>
      </c>
      <c r="BM75" s="94"/>
      <c r="BN75" s="131" t="s">
        <v>55</v>
      </c>
      <c r="BO75" s="275"/>
      <c r="BP75" s="53">
        <f>P111</f>
        <v>138.6</v>
      </c>
      <c r="BQ75" s="253">
        <f>F111</f>
        <v>469.70000000000005</v>
      </c>
      <c r="BR75" s="254">
        <f>AR111+AH140</f>
        <v>539</v>
      </c>
      <c r="BS75" s="53">
        <f>AX111+L140</f>
        <v>446.6</v>
      </c>
      <c r="BT75" s="254">
        <f>AB111+V140</f>
        <v>431.2</v>
      </c>
      <c r="BU75" s="53">
        <f>AD140</f>
        <v>77</v>
      </c>
      <c r="BV75" s="9"/>
      <c r="BW75" s="260">
        <f t="shared" si="28"/>
        <v>2102.1000000000004</v>
      </c>
      <c r="BX75" s="8"/>
    </row>
    <row r="76" spans="1:79" ht="15" customHeight="1" x14ac:dyDescent="0.25">
      <c r="B76" s="177" t="s">
        <v>52</v>
      </c>
      <c r="C76" s="333" t="s">
        <v>80</v>
      </c>
      <c r="D76" s="333" t="s">
        <v>80</v>
      </c>
      <c r="E76" s="333" t="s">
        <v>80</v>
      </c>
      <c r="F76" s="333" t="s">
        <v>80</v>
      </c>
      <c r="G76" s="333" t="s">
        <v>80</v>
      </c>
      <c r="H76" s="333" t="s">
        <v>80</v>
      </c>
      <c r="I76" s="154"/>
      <c r="J76" s="226"/>
      <c r="K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150" t="s">
        <v>52</v>
      </c>
      <c r="AI76" s="151"/>
      <c r="AJ76" s="151"/>
      <c r="AK76" s="230"/>
      <c r="AL76" s="230"/>
      <c r="AM76" s="230"/>
      <c r="AN76" s="230"/>
      <c r="AO76" s="230"/>
      <c r="AP76" s="230"/>
      <c r="AQ76" s="230"/>
      <c r="AR76" s="230"/>
      <c r="AS76" s="230"/>
      <c r="AT76" s="230"/>
      <c r="AU76" s="396" t="s">
        <v>108</v>
      </c>
      <c r="AV76" s="333" t="s">
        <v>108</v>
      </c>
      <c r="AW76" s="333" t="s">
        <v>108</v>
      </c>
      <c r="AX76" s="333" t="s">
        <v>108</v>
      </c>
      <c r="AY76" s="333" t="s">
        <v>108</v>
      </c>
      <c r="AZ76" s="333" t="s">
        <v>108</v>
      </c>
      <c r="BA76" s="333" t="s">
        <v>108</v>
      </c>
      <c r="BB76" s="333" t="s">
        <v>108</v>
      </c>
      <c r="BC76" s="397" t="s">
        <v>108</v>
      </c>
      <c r="BD76" s="68"/>
      <c r="BE76" s="131" t="s">
        <v>56</v>
      </c>
      <c r="BF76" s="275"/>
      <c r="BG76" s="94">
        <f>(COUNTIF($AK$84:$BC$84,"P"))+(COUNTIF($C$112:$BC$112,"P"))+(COUNTIF($C$141:$AH$141,"P"))</f>
        <v>4</v>
      </c>
      <c r="BH76" s="94">
        <f>(COUNTIF($AK$84:$BC$84,"O"))+(COUNTIF($C$112:$BC$112,"O"))+(COUNTIF($C$141:$AH$141,"O"))</f>
        <v>13</v>
      </c>
      <c r="BI76" s="94">
        <f>(COUNTIF($AK$84:$BC$84,"A"))+(COUNTIF($C$112:$BC$112,"A"))+(COUNTIF($C$141:$AH$141,"A"))</f>
        <v>14</v>
      </c>
      <c r="BJ76" s="94">
        <f>(COUNTIF($AK$84:$BC$84,"SLP"))+(COUNTIF($C$112:$BC$112,"SLP"))+(COUNTIF($C$141:$AH$141,"SLP"))</f>
        <v>12</v>
      </c>
      <c r="BK76" s="94">
        <f>(COUNTIF($AK$84:$BC$84,"AP"))+(COUNTIF($C$112:$BC$112,"AP"))+(COUNTIF($C$141:$AJ$141,"AP"))</f>
        <v>12</v>
      </c>
      <c r="BL76" s="94">
        <f>(COUNTIF($AK$84:$BC$84,"WPA"))+(COUNTIF($C$112:$BC$112,"WPA"))+(COUNTIF($C$141:$AH$141,"WPA"))</f>
        <v>2</v>
      </c>
      <c r="BM76" s="94"/>
      <c r="BN76" s="131" t="s">
        <v>56</v>
      </c>
      <c r="BO76" s="275"/>
      <c r="BP76" s="53">
        <f>AR113</f>
        <v>154</v>
      </c>
      <c r="BQ76" s="253">
        <f>F113</f>
        <v>469.70000000000005</v>
      </c>
      <c r="BR76" s="254">
        <f>P113+AX113+L142</f>
        <v>508.2</v>
      </c>
      <c r="BS76" s="254">
        <f>AB113+V142</f>
        <v>431.2</v>
      </c>
      <c r="BT76" s="53">
        <f>AN113+AH142</f>
        <v>462</v>
      </c>
      <c r="BU76" s="53">
        <f>L142</f>
        <v>146.30000000000001</v>
      </c>
      <c r="BV76" s="9"/>
      <c r="BW76" s="260">
        <f t="shared" si="28"/>
        <v>2171.4</v>
      </c>
      <c r="BX76" s="8"/>
    </row>
    <row r="77" spans="1:79" ht="15" customHeight="1" thickBot="1" x14ac:dyDescent="0.3">
      <c r="B77" s="180"/>
      <c r="C77" s="373">
        <f>$C$72+BB54</f>
        <v>215.6</v>
      </c>
      <c r="D77" s="373">
        <f>D72+C77</f>
        <v>254.1</v>
      </c>
      <c r="E77" s="373">
        <f>E72+D77</f>
        <v>292.60000000000002</v>
      </c>
      <c r="F77" s="373">
        <f>F72+E77</f>
        <v>331.1</v>
      </c>
      <c r="G77" s="373">
        <f>G72+F77</f>
        <v>369.6</v>
      </c>
      <c r="H77" s="373">
        <f>H72+G77</f>
        <v>408.1</v>
      </c>
      <c r="I77" s="190"/>
      <c r="J77" s="227"/>
      <c r="K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163"/>
      <c r="AI77" s="164"/>
      <c r="AJ77" s="164"/>
      <c r="AK77" s="231"/>
      <c r="AL77" s="231"/>
      <c r="AM77" s="231"/>
      <c r="AN77" s="231"/>
      <c r="AO77" s="231"/>
      <c r="AP77" s="231"/>
      <c r="AQ77" s="231"/>
      <c r="AR77" s="231"/>
      <c r="AS77" s="231"/>
      <c r="AT77" s="231"/>
      <c r="AU77" s="398">
        <f>AU72</f>
        <v>38.5</v>
      </c>
      <c r="AV77" s="373">
        <f>AV72+AU77</f>
        <v>77</v>
      </c>
      <c r="AW77" s="373">
        <f>AW72+AV77</f>
        <v>115.5</v>
      </c>
      <c r="AX77" s="373">
        <f>AX72+AW77</f>
        <v>154</v>
      </c>
      <c r="AY77" s="373">
        <f>AY72+AX77</f>
        <v>192.5</v>
      </c>
      <c r="AZ77" s="373">
        <f>AZ72+AY77</f>
        <v>231</v>
      </c>
      <c r="BA77" s="373">
        <f>BA72+AZ77</f>
        <v>269.5</v>
      </c>
      <c r="BB77" s="373">
        <f>BB72+BA77</f>
        <v>292.60000000000002</v>
      </c>
      <c r="BC77" s="386">
        <f>BC72+BB77</f>
        <v>315.70000000000005</v>
      </c>
      <c r="BD77" s="68"/>
      <c r="BE77" s="131" t="s">
        <v>73</v>
      </c>
      <c r="BF77" s="275"/>
      <c r="BG77" s="94">
        <f>(COUNTIF($AK$86:$BC$86,"P"))+(COUNTIF($C$114:$BC$114,"P"))+(COUNTIF($C$143:$AH$143,"P"))</f>
        <v>4</v>
      </c>
      <c r="BH77" s="94">
        <f>(COUNTIF($AK$86:$BC$86,"O"))+(COUNTIF($C$114:$BC$114,"O"))+(COUNTIF($C$143:$AH$143,"O"))</f>
        <v>13</v>
      </c>
      <c r="BI77" s="94">
        <f>(COUNTIF($AK$86:$BC$86,"A"))+(COUNTIF($C$114:$BC$114,"A"))+(COUNTIF($C$143:$AH$143,"A"))</f>
        <v>14</v>
      </c>
      <c r="BJ77" s="94">
        <f>(COUNTIF($AK$86:$BC$86,"SLP"))+(COUNTIF($C$114:$BC$114,"SLP"))+(COUNTIF($C$143:$AH$143,"SLP"))</f>
        <v>12</v>
      </c>
      <c r="BK77" s="94">
        <f>(COUNTIF($AK$86:$BC$86,"AP"))+(COUNTIF($C$114:$BC$114,"AP"))+(COUNTIF($C$143:$AH$143,"AP"))</f>
        <v>12</v>
      </c>
      <c r="BL77" s="94">
        <f>(COUNTIF($AK$86:$BC$86,"WPA"))+(COUNTIF($C$114:$BC$114,"WPA"))+(COUNTIF($C$143:$AH$143,"WPA"))</f>
        <v>2</v>
      </c>
      <c r="BM77" s="94"/>
      <c r="BN77" s="131" t="s">
        <v>73</v>
      </c>
      <c r="BO77" s="275"/>
      <c r="BP77" s="53">
        <f>AR115</f>
        <v>154</v>
      </c>
      <c r="BQ77" s="253">
        <f>F115</f>
        <v>469.70000000000005</v>
      </c>
      <c r="BR77" s="254">
        <f>P115+AB115+L144</f>
        <v>515.90000000000009</v>
      </c>
      <c r="BS77" s="53">
        <f>AN115+AH144</f>
        <v>462</v>
      </c>
      <c r="BT77" s="254">
        <f>AX115+V144</f>
        <v>438.9</v>
      </c>
      <c r="BU77" s="53">
        <f>X115</f>
        <v>61.6</v>
      </c>
      <c r="BV77" s="9"/>
      <c r="BW77" s="260">
        <f t="shared" si="28"/>
        <v>2102.1</v>
      </c>
      <c r="BX77" s="8"/>
    </row>
    <row r="78" spans="1:79" ht="15" customHeight="1" x14ac:dyDescent="0.25">
      <c r="B78" s="177" t="s">
        <v>53</v>
      </c>
      <c r="C78" s="333" t="s">
        <v>80</v>
      </c>
      <c r="D78" s="333" t="s">
        <v>80</v>
      </c>
      <c r="E78" s="333" t="s">
        <v>80</v>
      </c>
      <c r="F78" s="333" t="s">
        <v>80</v>
      </c>
      <c r="G78" s="333" t="s">
        <v>80</v>
      </c>
      <c r="H78" s="333" t="s">
        <v>80</v>
      </c>
      <c r="I78" s="154"/>
      <c r="J78" s="226"/>
      <c r="K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81"/>
      <c r="AG78" s="81"/>
      <c r="AH78" s="150" t="s">
        <v>53</v>
      </c>
      <c r="AI78" s="151"/>
      <c r="AJ78" s="151"/>
      <c r="AK78" s="230"/>
      <c r="AL78" s="230"/>
      <c r="AM78" s="230"/>
      <c r="AN78" s="230"/>
      <c r="AO78" s="230"/>
      <c r="AP78" s="230"/>
      <c r="AQ78" s="230"/>
      <c r="AR78" s="230"/>
      <c r="AS78" s="230"/>
      <c r="AT78" s="230"/>
      <c r="AU78" s="396" t="s">
        <v>108</v>
      </c>
      <c r="AV78" s="333" t="s">
        <v>108</v>
      </c>
      <c r="AW78" s="333" t="s">
        <v>108</v>
      </c>
      <c r="AX78" s="333" t="s">
        <v>108</v>
      </c>
      <c r="AY78" s="333" t="s">
        <v>108</v>
      </c>
      <c r="AZ78" s="333" t="s">
        <v>108</v>
      </c>
      <c r="BA78" s="333" t="s">
        <v>108</v>
      </c>
      <c r="BB78" s="333" t="s">
        <v>108</v>
      </c>
      <c r="BC78" s="397" t="s">
        <v>108</v>
      </c>
      <c r="BD78" s="68"/>
      <c r="BE78" s="131" t="s">
        <v>74</v>
      </c>
      <c r="BF78" s="275"/>
      <c r="BG78" s="94">
        <f>(COUNTIF($AK$88:$BC$88,"P"))+(COUNTIF($C$116:$BC$116,"P"))+(COUNTIF($C$145:$AJ$145,"P"))</f>
        <v>4</v>
      </c>
      <c r="BH78" s="94">
        <f>(COUNTIF($AK$88:$BC$88,"O"))+(COUNTIF($C$116:$BC$116,"O"))+(COUNTIF($C$145:$AJ$145,"O"))</f>
        <v>13</v>
      </c>
      <c r="BI78" s="94">
        <f>(COUNTIF($AK$88:$BC$88,"A"))+(COUNTIF($C$116:$BC$116,"A"))+(COUNTIF($C$145:$AJ$145,"A"))</f>
        <v>14</v>
      </c>
      <c r="BJ78" s="94">
        <f>(COUNTIF($AK$88:$BC$88,"SLP"))+(COUNTIF($C$116:$BC$116,"SLP"))+(COUNTIF($C$145:$AJ$145,"SLP"))</f>
        <v>12</v>
      </c>
      <c r="BK78" s="94">
        <f>(COUNTIF($AK$88:$BC$88,"AP"))+(COUNTIF($C$116:$BC$116,"AP"))+(COUNTIF($C$145:$AJ$145,"AP"))</f>
        <v>12</v>
      </c>
      <c r="BL78" s="94">
        <f>(COUNTIF($AK$88:$BC$88,"WPA"))+(COUNTIF($C$116:$BC$116,"WPA"))+(COUNTIF($C$145:$AJ$145,"WPA"))</f>
        <v>2</v>
      </c>
      <c r="BM78" s="94"/>
      <c r="BN78" s="131" t="s">
        <v>74</v>
      </c>
      <c r="BO78" s="275"/>
      <c r="BP78" s="53">
        <f>P117</f>
        <v>138.6</v>
      </c>
      <c r="BQ78" s="253">
        <f>F117</f>
        <v>469.70000000000005</v>
      </c>
      <c r="BR78" s="254">
        <f>V146+AR117</f>
        <v>523.6</v>
      </c>
      <c r="BS78" s="53">
        <f>AX117+AH146</f>
        <v>454.3</v>
      </c>
      <c r="BT78" s="53">
        <f>AB117+L146</f>
        <v>438.9</v>
      </c>
      <c r="BU78" s="53">
        <f>AJ117</f>
        <v>77</v>
      </c>
      <c r="BV78" s="9"/>
      <c r="BW78" s="260">
        <f t="shared" si="28"/>
        <v>2102.1</v>
      </c>
      <c r="BX78" s="8"/>
    </row>
    <row r="79" spans="1:79" ht="15" customHeight="1" thickBot="1" x14ac:dyDescent="0.3">
      <c r="B79" s="180"/>
      <c r="C79" s="373">
        <f>$C$72+BB56</f>
        <v>215.6</v>
      </c>
      <c r="D79" s="373">
        <f>D72+C79</f>
        <v>254.1</v>
      </c>
      <c r="E79" s="373">
        <f>E72+D79</f>
        <v>292.60000000000002</v>
      </c>
      <c r="F79" s="373">
        <f>F72+E79</f>
        <v>331.1</v>
      </c>
      <c r="G79" s="373">
        <f>G72+F79</f>
        <v>369.6</v>
      </c>
      <c r="H79" s="373">
        <f>H72+G79</f>
        <v>408.1</v>
      </c>
      <c r="I79" s="190"/>
      <c r="J79" s="227"/>
      <c r="K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163"/>
      <c r="AI79" s="164"/>
      <c r="AJ79" s="164"/>
      <c r="AK79" s="231"/>
      <c r="AL79" s="231"/>
      <c r="AM79" s="231"/>
      <c r="AN79" s="231"/>
      <c r="AO79" s="231"/>
      <c r="AP79" s="231"/>
      <c r="AQ79" s="231"/>
      <c r="AR79" s="231"/>
      <c r="AS79" s="231"/>
      <c r="AT79" s="231"/>
      <c r="AU79" s="399">
        <f>AU72</f>
        <v>38.5</v>
      </c>
      <c r="AV79" s="336">
        <f>AV72+AU79</f>
        <v>77</v>
      </c>
      <c r="AW79" s="336">
        <f>AW72+AV79</f>
        <v>115.5</v>
      </c>
      <c r="AX79" s="336">
        <f>AX72+AW79</f>
        <v>154</v>
      </c>
      <c r="AY79" s="336">
        <f>AY72+AX79</f>
        <v>192.5</v>
      </c>
      <c r="AZ79" s="336">
        <f>AZ72+AY79</f>
        <v>231</v>
      </c>
      <c r="BA79" s="336">
        <f>BA72+AZ79</f>
        <v>269.5</v>
      </c>
      <c r="BB79" s="336">
        <f>BB72+BA79</f>
        <v>292.60000000000002</v>
      </c>
      <c r="BC79" s="387">
        <f>BC72+BB79</f>
        <v>315.70000000000005</v>
      </c>
      <c r="BD79" s="68"/>
      <c r="BE79" s="131" t="s">
        <v>75</v>
      </c>
      <c r="BF79" s="275"/>
      <c r="BG79" s="94">
        <f>(COUNTIF($AK$90:$BC$90,"P"))+(COUNTIF($C$118:$BC$118,"P"))+(COUNTIF($C$147:$AJ$147,"P"))</f>
        <v>4</v>
      </c>
      <c r="BH79" s="94">
        <f>(COUNTIF($AK$90:$BC$90,"O"))+(COUNTIF($C$118:$BC$118,"O"))+(COUNTIF($C$147:$AJ$147,"O"))</f>
        <v>13</v>
      </c>
      <c r="BI79" s="94">
        <f>(COUNTIF($AK$90:$BC$90,"A"))+(COUNTIF($C$118:$BC$118,"A"))+(COUNTIF($C$147:$AJ$147,"A"))</f>
        <v>14</v>
      </c>
      <c r="BJ79" s="94">
        <f>(COUNTIF($AK$90:$BC$90,"SLP"))+(COUNTIF($C$118:$BC$118,"SLP"))+(COUNTIF($C$147:$AJ$147,"SLP"))</f>
        <v>12</v>
      </c>
      <c r="BK79" s="94">
        <f>(COUNTIF($AK$90:$BC$90,"AP"))+(COUNTIF($C$118:$BC$118,"AP"))+(COUNTIF($C$147:$AJ$147,"AP"))</f>
        <v>12</v>
      </c>
      <c r="BL79" s="94">
        <f>(COUNTIF($AK$90:$BC$90,"WPA"))+(COUNTIF($C$118:$BC$118,"WPA"))+(COUNTIF($C$147:$AJ$147,"WPA"))</f>
        <v>2</v>
      </c>
      <c r="BM79" s="94"/>
      <c r="BN79" s="131" t="s">
        <v>75</v>
      </c>
      <c r="BO79" s="275"/>
      <c r="BP79" s="53">
        <f>AR119</f>
        <v>154</v>
      </c>
      <c r="BQ79" s="253">
        <f>F119</f>
        <v>469.70000000000005</v>
      </c>
      <c r="BR79" s="53">
        <f>P119+Z119+V148</f>
        <v>492.79999999999995</v>
      </c>
      <c r="BS79" s="53">
        <f>AX119+L148</f>
        <v>438.90000000000003</v>
      </c>
      <c r="BT79" s="53">
        <f>AN119+AH148</f>
        <v>462</v>
      </c>
      <c r="BU79" s="53">
        <f>AB119</f>
        <v>77</v>
      </c>
      <c r="BV79" s="9"/>
      <c r="BW79" s="260">
        <f t="shared" si="28"/>
        <v>2094.4</v>
      </c>
      <c r="BX79" s="9"/>
      <c r="BY79" s="9"/>
      <c r="BZ79" s="9"/>
      <c r="CA79" s="8"/>
    </row>
    <row r="80" spans="1:79" ht="15" customHeight="1" x14ac:dyDescent="0.25">
      <c r="B80" s="177" t="s">
        <v>54</v>
      </c>
      <c r="C80" s="333" t="s">
        <v>80</v>
      </c>
      <c r="D80" s="333" t="s">
        <v>80</v>
      </c>
      <c r="E80" s="333" t="s">
        <v>80</v>
      </c>
      <c r="F80" s="333" t="s">
        <v>80</v>
      </c>
      <c r="G80" s="333" t="s">
        <v>80</v>
      </c>
      <c r="H80" s="333" t="s">
        <v>80</v>
      </c>
      <c r="I80" s="154"/>
      <c r="J80" s="226"/>
      <c r="K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150" t="s">
        <v>54</v>
      </c>
      <c r="AI80" s="151"/>
      <c r="AJ80" s="151"/>
      <c r="AK80" s="230"/>
      <c r="AL80" s="230"/>
      <c r="AM80" s="230"/>
      <c r="AN80" s="230"/>
      <c r="AO80" s="230"/>
      <c r="AP80" s="230"/>
      <c r="AQ80" s="230"/>
      <c r="AR80" s="230"/>
      <c r="AS80" s="230"/>
      <c r="AT80" s="230"/>
      <c r="AU80" s="396" t="s">
        <v>108</v>
      </c>
      <c r="AV80" s="333" t="s">
        <v>108</v>
      </c>
      <c r="AW80" s="333" t="s">
        <v>108</v>
      </c>
      <c r="AX80" s="333" t="s">
        <v>108</v>
      </c>
      <c r="AY80" s="333" t="s">
        <v>108</v>
      </c>
      <c r="AZ80" s="333" t="s">
        <v>108</v>
      </c>
      <c r="BA80" s="333" t="s">
        <v>108</v>
      </c>
      <c r="BB80" s="333" t="s">
        <v>108</v>
      </c>
      <c r="BC80" s="385" t="s">
        <v>108</v>
      </c>
      <c r="BD80" s="68"/>
      <c r="BE80" s="131" t="s">
        <v>57</v>
      </c>
      <c r="BF80" s="275"/>
      <c r="BG80" s="94">
        <f>(COUNTIF($AK$92:$BC$92,"P"))+(COUNTIF($C$120:$BC$120,"P"))+(COUNTIF($C$149:$AJ$149,"P"))</f>
        <v>4</v>
      </c>
      <c r="BH80" s="94">
        <f>(COUNTIF($AK$92:$BC$92,"O"))+(COUNTIF($C$120:$BC$120,"O"))+(COUNTIF($C$149:$AJ$149,"O"))</f>
        <v>0</v>
      </c>
      <c r="BI80" s="94">
        <f>(COUNTIF($AK$92:$BC$92,"A"))+(COUNTIF($C$120:$BC$120,"A"))+(COUNTIF($C$149:$AJ$149,"A"))</f>
        <v>14</v>
      </c>
      <c r="BJ80" s="94">
        <f>(COUNTIF($AK$92:$BC$92,"SLP"))+(COUNTIF($C$120:$BC$120,"SLP"))+(COUNTIF($C$149:$AJ$149,"SLP"))</f>
        <v>12</v>
      </c>
      <c r="BK80" s="94">
        <f>(COUNTIF($AK$92:$BC$92,"AP"))+(COUNTIF($C$120:$BC$120,"AP"))+(COUNTIF($C$149:$AJ$149,"AP"))</f>
        <v>12</v>
      </c>
      <c r="BL80" s="94">
        <f>(COUNTIF($AK$92:$BC$92,"WPA"))+(COUNTIF($C$120:$BC$120,"WPA"))+(COUNTIF($C$149:$AJ$149,"WPA"))</f>
        <v>2</v>
      </c>
      <c r="BM80" s="94"/>
      <c r="BN80" s="131" t="s">
        <v>57</v>
      </c>
      <c r="BO80" s="275"/>
      <c r="BP80" s="53">
        <f>J150</f>
        <v>77</v>
      </c>
      <c r="BQ80" s="253">
        <f>F121</f>
        <v>469.70000000000005</v>
      </c>
      <c r="BR80" s="254">
        <f>P121+AB121+AX121</f>
        <v>508.2</v>
      </c>
      <c r="BS80" s="53">
        <f>AN121+AH150</f>
        <v>462</v>
      </c>
      <c r="BT80" s="53">
        <f>AT121+V150</f>
        <v>438.9</v>
      </c>
      <c r="BU80" s="53">
        <f>L150</f>
        <v>146.30000000000001</v>
      </c>
      <c r="BV80" s="9"/>
      <c r="BW80" s="260">
        <f t="shared" si="28"/>
        <v>2102.1000000000004</v>
      </c>
      <c r="BX80" s="9"/>
      <c r="BY80" s="9"/>
      <c r="BZ80" s="9"/>
      <c r="CA80" s="8"/>
    </row>
    <row r="81" spans="1:16061" ht="15" customHeight="1" thickBot="1" x14ac:dyDescent="0.3">
      <c r="B81" s="180"/>
      <c r="C81" s="373">
        <f>$C$72+BB58</f>
        <v>215.6</v>
      </c>
      <c r="D81" s="373">
        <f>D72+C81</f>
        <v>254.1</v>
      </c>
      <c r="E81" s="373">
        <f>E72+D81</f>
        <v>292.60000000000002</v>
      </c>
      <c r="F81" s="373">
        <f>F72+E81</f>
        <v>331.1</v>
      </c>
      <c r="G81" s="373">
        <f>G72+F81</f>
        <v>369.6</v>
      </c>
      <c r="H81" s="373">
        <f>H72+G81</f>
        <v>408.1</v>
      </c>
      <c r="I81" s="190"/>
      <c r="J81" s="227"/>
      <c r="K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163"/>
      <c r="AI81" s="164"/>
      <c r="AJ81" s="164"/>
      <c r="AK81" s="231"/>
      <c r="AL81" s="231"/>
      <c r="AM81" s="231"/>
      <c r="AN81" s="231"/>
      <c r="AO81" s="231"/>
      <c r="AP81" s="231"/>
      <c r="AQ81" s="231"/>
      <c r="AR81" s="231"/>
      <c r="AS81" s="231"/>
      <c r="AT81" s="231"/>
      <c r="AU81" s="399">
        <f>AU72</f>
        <v>38.5</v>
      </c>
      <c r="AV81" s="336">
        <f>AV72+AU81</f>
        <v>77</v>
      </c>
      <c r="AW81" s="336">
        <f>AW72+AV81</f>
        <v>115.5</v>
      </c>
      <c r="AX81" s="336">
        <f>AX72+AW81</f>
        <v>154</v>
      </c>
      <c r="AY81" s="336">
        <f>AY72+AX81</f>
        <v>192.5</v>
      </c>
      <c r="AZ81" s="336">
        <f>AZ72+AY81</f>
        <v>231</v>
      </c>
      <c r="BA81" s="336">
        <f>BA72+AZ81</f>
        <v>269.5</v>
      </c>
      <c r="BB81" s="336">
        <f>BB72+BA81</f>
        <v>292.60000000000002</v>
      </c>
      <c r="BC81" s="387">
        <f>BC72+BB81</f>
        <v>315.70000000000005</v>
      </c>
      <c r="BD81" s="68"/>
      <c r="BE81" s="131" t="s">
        <v>58</v>
      </c>
      <c r="BF81" s="275"/>
      <c r="BG81" s="94">
        <f>(COUNTIF($AK$94:$BC$94,"P"))+(COUNTIF($C$122:$BC$122,"P"))+(COUNTIF($C$151:$AJ$151,"P"))</f>
        <v>4</v>
      </c>
      <c r="BH81" s="94">
        <f>(COUNTIF($AK$94:$BC$94,"O"))+(COUNTIF($C$122:$BC$122,"O"))+(COUNTIF($C$151:$AJ$151,"O"))</f>
        <v>0</v>
      </c>
      <c r="BI81" s="94">
        <f>(COUNTIF($AK$94:$BC$94,"A"))+(COUNTIF($C$122:$BC$122,"A"))+(COUNTIF($C$151:$AJ$151,"A"))</f>
        <v>14</v>
      </c>
      <c r="BJ81" s="94">
        <f>(COUNTIF($AK$94:$BC$94,"SLP"))+(COUNTIF($C$122:$BC$122,"SLP"))+(COUNTIF($C$151:$AJ$151,"SLP"))</f>
        <v>12</v>
      </c>
      <c r="BK81" s="94">
        <f>(COUNTIF($AK$94:$BC$94,"AP"))+(COUNTIF($C$122:$BC$122,"AP"))+(COUNTIF($C$151:$AJ$151,"AP"))</f>
        <v>12</v>
      </c>
      <c r="BL81" s="94">
        <f>(COUNTIF($AK$94:$BC$94,"WPA"))+(COUNTIF($C$122:$BC$122,"WPA"))+(COUNTIF($C$151:$AJ$151,"WPA"))</f>
        <v>2</v>
      </c>
      <c r="BM81" s="94"/>
      <c r="BN81" s="131" t="s">
        <v>58</v>
      </c>
      <c r="BO81" s="275"/>
      <c r="BP81" s="53">
        <f>P123</f>
        <v>138.6</v>
      </c>
      <c r="BQ81" s="253">
        <f>F123</f>
        <v>469.70000000000005</v>
      </c>
      <c r="BR81" s="254">
        <f>AX123+L152</f>
        <v>523.6</v>
      </c>
      <c r="BS81" s="53">
        <f>AN123+V152</f>
        <v>446.6</v>
      </c>
      <c r="BT81" s="53">
        <f>AB123+AH152</f>
        <v>446.6</v>
      </c>
      <c r="BU81" s="53">
        <f>AP123</f>
        <v>77</v>
      </c>
      <c r="BV81" s="9"/>
      <c r="BW81" s="260">
        <f t="shared" si="28"/>
        <v>2102.1</v>
      </c>
      <c r="BX81" s="9"/>
      <c r="BY81" s="9"/>
      <c r="BZ81" s="9"/>
      <c r="CA81" s="8"/>
    </row>
    <row r="82" spans="1:16061" ht="15" customHeight="1" x14ac:dyDescent="0.25">
      <c r="B82" s="177" t="s">
        <v>55</v>
      </c>
      <c r="C82" s="333" t="s">
        <v>80</v>
      </c>
      <c r="D82" s="333" t="s">
        <v>80</v>
      </c>
      <c r="E82" s="333" t="s">
        <v>80</v>
      </c>
      <c r="F82" s="333" t="s">
        <v>80</v>
      </c>
      <c r="G82" s="333" t="s">
        <v>80</v>
      </c>
      <c r="H82" s="333" t="s">
        <v>80</v>
      </c>
      <c r="I82" s="154"/>
      <c r="J82" s="226"/>
      <c r="K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150" t="s">
        <v>55</v>
      </c>
      <c r="AI82" s="151"/>
      <c r="AJ82" s="151"/>
      <c r="AK82" s="230"/>
      <c r="AL82" s="230"/>
      <c r="AM82" s="230"/>
      <c r="AN82" s="230"/>
      <c r="AO82" s="230"/>
      <c r="AP82" s="230"/>
      <c r="AQ82" s="230"/>
      <c r="AR82" s="230"/>
      <c r="AS82" s="230"/>
      <c r="AT82" s="230"/>
      <c r="AU82" s="396" t="s">
        <v>108</v>
      </c>
      <c r="AV82" s="333" t="s">
        <v>108</v>
      </c>
      <c r="AW82" s="333" t="s">
        <v>108</v>
      </c>
      <c r="AX82" s="333" t="s">
        <v>108</v>
      </c>
      <c r="AY82" s="333" t="s">
        <v>108</v>
      </c>
      <c r="AZ82" s="333" t="s">
        <v>108</v>
      </c>
      <c r="BA82" s="333" t="s">
        <v>108</v>
      </c>
      <c r="BB82" s="333" t="s">
        <v>108</v>
      </c>
      <c r="BC82" s="385" t="s">
        <v>108</v>
      </c>
      <c r="BD82" s="68"/>
      <c r="BE82" s="131" t="s">
        <v>59</v>
      </c>
      <c r="BF82" s="275"/>
      <c r="BG82" s="94">
        <f>(COUNTIF($AK$96:$BC$96,"P"))+(COUNTIF($C$124:$BC$124,"P"))+(COUNTIF($C$153:$AJ$153,"P"))</f>
        <v>4</v>
      </c>
      <c r="BH82" s="94">
        <f>(COUNTIF($AK$96:$BC$96,"O"))+(COUNTIF($C$124:$BC$124,"O"))+(COUNTIF($C$153:$AJ$153,"O"))</f>
        <v>0</v>
      </c>
      <c r="BI82" s="94">
        <f>(COUNTIF($AK$96:$BC$96,"A"))+(COUNTIF($C$124:$BC$124,"A"))+(COUNTIF($C$153:$AJ$153,"A"))</f>
        <v>15</v>
      </c>
      <c r="BJ82" s="94">
        <f>(COUNTIF($AK$96:$BC$96,"SLP"))+(COUNTIF($C$124:$BC$124,"SLP"))+(COUNTIF($C$153:$AJ$153,"SLP"))</f>
        <v>12</v>
      </c>
      <c r="BK82" s="94">
        <f>(COUNTIF($AK$96:$BC$96,"AP"))+(COUNTIF($C$124:$BC$124,"AP"))+(COUNTIF($C$153:$AJ$153,"AP"))</f>
        <v>11</v>
      </c>
      <c r="BL82" s="94">
        <f>(COUNTIF($AK$96:$BC$96,"WPA"))+(COUNTIF($C$124:$BC$124,"WPA"))+(COUNTIF($C$153:$AJ$153,"WPA"))</f>
        <v>2</v>
      </c>
      <c r="BM82" s="94"/>
      <c r="BN82" s="131" t="s">
        <v>59</v>
      </c>
      <c r="BO82" s="275"/>
      <c r="BP82" s="53">
        <f>T154</f>
        <v>138.6</v>
      </c>
      <c r="BQ82" s="253">
        <f>F125</f>
        <v>238.7</v>
      </c>
      <c r="BR82" s="254">
        <f>P125+AX125+L154</f>
        <v>546.70000000000005</v>
      </c>
      <c r="BS82" s="53">
        <f>AB125+AH154</f>
        <v>446.6</v>
      </c>
      <c r="BT82" s="53">
        <f>AS125</f>
        <v>423.5</v>
      </c>
      <c r="BU82" s="53">
        <f>V154</f>
        <v>77</v>
      </c>
      <c r="BV82" s="9"/>
      <c r="BW82" s="260">
        <f t="shared" si="28"/>
        <v>1871.1</v>
      </c>
      <c r="BX82" s="9"/>
      <c r="BY82" s="9"/>
      <c r="BZ82" s="9"/>
      <c r="CA82" s="8"/>
    </row>
    <row r="83" spans="1:16061" ht="15" customHeight="1" thickBot="1" x14ac:dyDescent="0.3">
      <c r="B83" s="180"/>
      <c r="C83" s="373">
        <f>$C$72+BB60</f>
        <v>215.6</v>
      </c>
      <c r="D83" s="373">
        <f>D72+C83</f>
        <v>254.1</v>
      </c>
      <c r="E83" s="373">
        <f>E72+D83</f>
        <v>292.60000000000002</v>
      </c>
      <c r="F83" s="373">
        <f>F72+E83</f>
        <v>331.1</v>
      </c>
      <c r="G83" s="373">
        <f>G72+F83</f>
        <v>369.6</v>
      </c>
      <c r="H83" s="373">
        <f>H72+G83</f>
        <v>408.1</v>
      </c>
      <c r="I83" s="190"/>
      <c r="J83" s="227"/>
      <c r="K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163"/>
      <c r="AI83" s="164"/>
      <c r="AJ83" s="164"/>
      <c r="AK83" s="231"/>
      <c r="AL83" s="231"/>
      <c r="AM83" s="231"/>
      <c r="AN83" s="231"/>
      <c r="AO83" s="231"/>
      <c r="AP83" s="231"/>
      <c r="AQ83" s="231"/>
      <c r="AR83" s="231"/>
      <c r="AS83" s="231"/>
      <c r="AT83" s="231"/>
      <c r="AU83" s="399">
        <f>AU72</f>
        <v>38.5</v>
      </c>
      <c r="AV83" s="399">
        <f>AV72+AU83</f>
        <v>77</v>
      </c>
      <c r="AW83" s="399">
        <f>AW72+AV83</f>
        <v>115.5</v>
      </c>
      <c r="AX83" s="399">
        <f>AX72+AW83</f>
        <v>154</v>
      </c>
      <c r="AY83" s="399">
        <f>AY72+AX83</f>
        <v>192.5</v>
      </c>
      <c r="AZ83" s="399">
        <f>AZ72+AY83</f>
        <v>231</v>
      </c>
      <c r="BA83" s="399">
        <f>BA72+AZ83</f>
        <v>269.5</v>
      </c>
      <c r="BB83" s="399">
        <f>BB72+BA83</f>
        <v>292.60000000000002</v>
      </c>
      <c r="BC83" s="400">
        <f>BC72+BB83</f>
        <v>315.70000000000005</v>
      </c>
      <c r="BD83" s="68"/>
      <c r="BE83" s="21"/>
      <c r="BN83" s="21"/>
      <c r="BP83" s="82"/>
      <c r="BQ83" s="94"/>
      <c r="BR83" s="94"/>
      <c r="BS83" s="94"/>
      <c r="BT83" s="94"/>
      <c r="BU83" s="94"/>
      <c r="BV83" s="9"/>
      <c r="BW83" s="9"/>
      <c r="BX83" s="9"/>
      <c r="BY83" s="9"/>
      <c r="BZ83" s="9"/>
      <c r="CA83" s="8"/>
    </row>
    <row r="84" spans="1:16061" ht="15" customHeight="1" x14ac:dyDescent="0.25">
      <c r="B84" s="177" t="s">
        <v>56</v>
      </c>
      <c r="C84" s="333" t="s">
        <v>80</v>
      </c>
      <c r="D84" s="333" t="s">
        <v>80</v>
      </c>
      <c r="E84" s="333" t="s">
        <v>80</v>
      </c>
      <c r="F84" s="333" t="s">
        <v>80</v>
      </c>
      <c r="G84" s="333" t="s">
        <v>80</v>
      </c>
      <c r="H84" s="333" t="s">
        <v>80</v>
      </c>
      <c r="I84" s="154"/>
      <c r="J84" s="226"/>
      <c r="K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150" t="s">
        <v>56</v>
      </c>
      <c r="AI84" s="151"/>
      <c r="AJ84" s="151"/>
      <c r="AK84" s="230"/>
      <c r="AL84" s="230"/>
      <c r="AM84" s="230"/>
      <c r="AN84" s="230"/>
      <c r="AO84" s="230"/>
      <c r="AP84" s="230"/>
      <c r="AQ84" s="230"/>
      <c r="AR84" s="230"/>
      <c r="AS84" s="230"/>
      <c r="AT84" s="230"/>
      <c r="AU84" s="396" t="s">
        <v>108</v>
      </c>
      <c r="AV84" s="333" t="s">
        <v>108</v>
      </c>
      <c r="AW84" s="333" t="s">
        <v>108</v>
      </c>
      <c r="AX84" s="333" t="s">
        <v>108</v>
      </c>
      <c r="AY84" s="333" t="s">
        <v>108</v>
      </c>
      <c r="AZ84" s="333" t="s">
        <v>108</v>
      </c>
      <c r="BA84" s="333" t="s">
        <v>108</v>
      </c>
      <c r="BB84" s="333" t="s">
        <v>108</v>
      </c>
      <c r="BC84" s="385" t="s">
        <v>108</v>
      </c>
      <c r="BD84" s="68"/>
      <c r="BE84" s="21"/>
      <c r="BN84" s="21"/>
      <c r="BV84" s="9"/>
      <c r="BW84" s="9"/>
      <c r="BX84" s="9"/>
      <c r="BY84" s="9"/>
      <c r="BZ84" s="9"/>
      <c r="CA84" s="8"/>
    </row>
    <row r="85" spans="1:16061" ht="15" customHeight="1" thickBot="1" x14ac:dyDescent="0.3">
      <c r="B85" s="180"/>
      <c r="C85" s="373">
        <f>$C$72+BB62</f>
        <v>215.6</v>
      </c>
      <c r="D85" s="373">
        <f>D72+C85</f>
        <v>254.1</v>
      </c>
      <c r="E85" s="373">
        <f>E72+D85</f>
        <v>292.60000000000002</v>
      </c>
      <c r="F85" s="373">
        <f>F72+E85</f>
        <v>331.1</v>
      </c>
      <c r="G85" s="373">
        <f>G72+F85</f>
        <v>369.6</v>
      </c>
      <c r="H85" s="373">
        <f>H72+G85</f>
        <v>408.1</v>
      </c>
      <c r="I85" s="190"/>
      <c r="J85" s="227"/>
      <c r="K85" s="81"/>
      <c r="R85" s="81"/>
      <c r="S85" s="81"/>
      <c r="T85" s="81"/>
      <c r="U85" s="81"/>
      <c r="V85" s="81"/>
      <c r="W85" s="81"/>
      <c r="X85" s="81"/>
      <c r="Y85" s="81"/>
      <c r="Z85" s="81"/>
      <c r="AA85" s="81"/>
      <c r="AB85" s="81"/>
      <c r="AC85" s="81"/>
      <c r="AD85" s="81"/>
      <c r="AE85" s="81"/>
      <c r="AF85" s="81"/>
      <c r="AG85" s="81"/>
      <c r="AH85" s="163"/>
      <c r="AI85" s="164"/>
      <c r="AJ85" s="164"/>
      <c r="AK85" s="231"/>
      <c r="AL85" s="231"/>
      <c r="AM85" s="231"/>
      <c r="AN85" s="231"/>
      <c r="AO85" s="231"/>
      <c r="AP85" s="231"/>
      <c r="AQ85" s="231"/>
      <c r="AR85" s="231"/>
      <c r="AS85" s="231"/>
      <c r="AT85" s="231"/>
      <c r="AU85" s="398">
        <f>AU72</f>
        <v>38.5</v>
      </c>
      <c r="AV85" s="398">
        <f>AV72+AU85</f>
        <v>77</v>
      </c>
      <c r="AW85" s="398">
        <f>AW72+AV85</f>
        <v>115.5</v>
      </c>
      <c r="AX85" s="398">
        <f>AX72+AW85</f>
        <v>154</v>
      </c>
      <c r="AY85" s="398">
        <f>AY72+AX85</f>
        <v>192.5</v>
      </c>
      <c r="AZ85" s="398">
        <f>AZ72+AY85</f>
        <v>231</v>
      </c>
      <c r="BA85" s="398">
        <f>BA72+AZ85</f>
        <v>269.5</v>
      </c>
      <c r="BB85" s="398">
        <f>BB72+BA85</f>
        <v>292.60000000000002</v>
      </c>
      <c r="BC85" s="401">
        <f>BC72+BB85</f>
        <v>315.70000000000005</v>
      </c>
      <c r="BD85" s="68"/>
      <c r="BE85" s="21"/>
      <c r="BN85" s="21"/>
      <c r="BV85" s="9"/>
      <c r="BW85" s="9"/>
      <c r="BX85" s="9"/>
      <c r="BY85" s="9"/>
      <c r="BZ85" s="9"/>
      <c r="CA85" s="8"/>
    </row>
    <row r="86" spans="1:16061" s="127" customFormat="1" ht="15" customHeight="1" x14ac:dyDescent="0.25">
      <c r="A86" s="68"/>
      <c r="B86" s="177" t="s">
        <v>57</v>
      </c>
      <c r="C86" s="340" t="s">
        <v>81</v>
      </c>
      <c r="D86" s="340" t="s">
        <v>81</v>
      </c>
      <c r="E86" s="340" t="s">
        <v>81</v>
      </c>
      <c r="F86" s="340" t="s">
        <v>81</v>
      </c>
      <c r="G86" s="340" t="s">
        <v>81</v>
      </c>
      <c r="H86" s="340" t="s">
        <v>81</v>
      </c>
      <c r="I86" s="154"/>
      <c r="J86" s="226"/>
      <c r="K86" s="81"/>
      <c r="L86" s="68"/>
      <c r="M86" s="68"/>
      <c r="N86" s="68"/>
      <c r="O86" s="68"/>
      <c r="P86" s="68"/>
      <c r="Q86" s="68"/>
      <c r="R86" s="81"/>
      <c r="S86" s="81"/>
      <c r="T86" s="81"/>
      <c r="U86" s="81"/>
      <c r="V86" s="81"/>
      <c r="W86" s="81"/>
      <c r="X86" s="81"/>
      <c r="Y86" s="81"/>
      <c r="Z86" s="81"/>
      <c r="AA86" s="81"/>
      <c r="AB86" s="81"/>
      <c r="AC86" s="81"/>
      <c r="AD86" s="81"/>
      <c r="AE86" s="81"/>
      <c r="AF86" s="81"/>
      <c r="AG86" s="81"/>
      <c r="AH86" s="150" t="s">
        <v>73</v>
      </c>
      <c r="AI86" s="151"/>
      <c r="AJ86" s="151"/>
      <c r="AK86" s="230"/>
      <c r="AL86" s="230"/>
      <c r="AM86" s="230"/>
      <c r="AN86" s="230"/>
      <c r="AO86" s="230"/>
      <c r="AP86" s="230"/>
      <c r="AQ86" s="230"/>
      <c r="AR86" s="230"/>
      <c r="AS86" s="230"/>
      <c r="AT86" s="230"/>
      <c r="AU86" s="396" t="s">
        <v>108</v>
      </c>
      <c r="AV86" s="333" t="s">
        <v>108</v>
      </c>
      <c r="AW86" s="333" t="s">
        <v>108</v>
      </c>
      <c r="AX86" s="333" t="s">
        <v>108</v>
      </c>
      <c r="AY86" s="333" t="s">
        <v>108</v>
      </c>
      <c r="AZ86" s="333" t="s">
        <v>108</v>
      </c>
      <c r="BA86" s="333" t="s">
        <v>108</v>
      </c>
      <c r="BB86" s="333" t="s">
        <v>108</v>
      </c>
      <c r="BC86" s="385" t="s">
        <v>108</v>
      </c>
      <c r="BD86" s="68"/>
      <c r="BE86" s="21"/>
      <c r="BF86" s="68"/>
      <c r="BG86" s="68"/>
      <c r="BH86" s="68"/>
      <c r="BI86" s="68"/>
      <c r="BJ86" s="68"/>
      <c r="BK86" s="68"/>
      <c r="BL86" s="68"/>
      <c r="BN86" s="21"/>
      <c r="BO86" s="68"/>
      <c r="BP86" s="68"/>
      <c r="BQ86" s="68"/>
      <c r="BR86" s="68"/>
      <c r="BS86" s="68"/>
      <c r="BT86" s="68"/>
      <c r="BU86" s="68"/>
      <c r="BV86" s="9"/>
      <c r="BW86" s="9"/>
      <c r="BX86" s="9"/>
      <c r="BY86" s="9"/>
      <c r="BZ86" s="9"/>
      <c r="CA86" s="8"/>
    </row>
    <row r="87" spans="1:16061" s="127" customFormat="1" ht="15" customHeight="1" thickBot="1" x14ac:dyDescent="0.3">
      <c r="A87" s="91"/>
      <c r="B87" s="180"/>
      <c r="C87" s="392">
        <f>$C$72+BB64</f>
        <v>215.6</v>
      </c>
      <c r="D87" s="392">
        <f>D72+C87</f>
        <v>254.1</v>
      </c>
      <c r="E87" s="392">
        <f>E72+D87</f>
        <v>292.60000000000002</v>
      </c>
      <c r="F87" s="392">
        <f>F72+E87</f>
        <v>331.1</v>
      </c>
      <c r="G87" s="392">
        <f>G72+F87</f>
        <v>369.6</v>
      </c>
      <c r="H87" s="392">
        <f>H72+G87</f>
        <v>408.1</v>
      </c>
      <c r="I87" s="190"/>
      <c r="J87" s="227"/>
      <c r="K87" s="81"/>
      <c r="L87" s="68"/>
      <c r="M87" s="68"/>
      <c r="N87" s="68"/>
      <c r="O87" s="68"/>
      <c r="P87" s="68"/>
      <c r="Q87" s="68"/>
      <c r="R87" s="81"/>
      <c r="S87" s="81"/>
      <c r="T87" s="81"/>
      <c r="U87" s="81"/>
      <c r="V87" s="81"/>
      <c r="W87" s="81"/>
      <c r="X87" s="81"/>
      <c r="Y87" s="81"/>
      <c r="Z87" s="81"/>
      <c r="AA87" s="81"/>
      <c r="AB87" s="81"/>
      <c r="AC87" s="81"/>
      <c r="AD87" s="81"/>
      <c r="AE87" s="81"/>
      <c r="AF87" s="81"/>
      <c r="AG87" s="81"/>
      <c r="AH87" s="163"/>
      <c r="AI87" s="164"/>
      <c r="AJ87" s="164"/>
      <c r="AK87" s="231"/>
      <c r="AL87" s="231"/>
      <c r="AM87" s="231"/>
      <c r="AN87" s="231"/>
      <c r="AO87" s="231"/>
      <c r="AP87" s="231"/>
      <c r="AQ87" s="231"/>
      <c r="AR87" s="231"/>
      <c r="AS87" s="231"/>
      <c r="AT87" s="231"/>
      <c r="AU87" s="398">
        <f>AU72</f>
        <v>38.5</v>
      </c>
      <c r="AV87" s="398">
        <f>AV72+AU87</f>
        <v>77</v>
      </c>
      <c r="AW87" s="398">
        <f>AW72+AV87</f>
        <v>115.5</v>
      </c>
      <c r="AX87" s="398">
        <f>AX72+AW87</f>
        <v>154</v>
      </c>
      <c r="AY87" s="398">
        <f>AY72+AX87</f>
        <v>192.5</v>
      </c>
      <c r="AZ87" s="398">
        <f>AZ72+AY87</f>
        <v>231</v>
      </c>
      <c r="BA87" s="398">
        <f>BA72+AZ87</f>
        <v>269.5</v>
      </c>
      <c r="BB87" s="398">
        <f>BB72+BA87</f>
        <v>292.60000000000002</v>
      </c>
      <c r="BC87" s="401">
        <f>BC72+BB87</f>
        <v>315.70000000000005</v>
      </c>
      <c r="BD87" s="68"/>
      <c r="BV87" s="79"/>
      <c r="BW87" s="79"/>
      <c r="BX87" s="79"/>
      <c r="BY87" s="79"/>
      <c r="BZ87" s="79"/>
      <c r="CA87" s="9"/>
      <c r="CB87" s="22"/>
      <c r="CC87" s="94"/>
      <c r="CD87" s="94"/>
      <c r="CE87" s="94"/>
      <c r="CF87" s="94"/>
      <c r="CG87" s="94"/>
      <c r="CH87" s="94"/>
      <c r="CI87" s="94"/>
      <c r="CJ87" s="94"/>
      <c r="CK87" s="94"/>
      <c r="CL87" s="94"/>
      <c r="CM87" s="94"/>
      <c r="CN87" s="94"/>
      <c r="CO87" s="94"/>
      <c r="CP87" s="94"/>
      <c r="CQ87" s="94"/>
      <c r="CR87" s="94"/>
      <c r="CS87" s="94"/>
      <c r="CT87" s="94"/>
      <c r="CU87" s="94"/>
      <c r="CV87" s="94"/>
      <c r="CW87" s="94"/>
      <c r="CX87" s="94"/>
      <c r="CY87" s="94"/>
      <c r="CZ87" s="94"/>
      <c r="DA87" s="94"/>
      <c r="DB87" s="94"/>
      <c r="DC87" s="94"/>
      <c r="DD87" s="94"/>
      <c r="DE87" s="94"/>
      <c r="DF87" s="94"/>
      <c r="DG87" s="94"/>
      <c r="DH87" s="94"/>
      <c r="DI87" s="94"/>
      <c r="DJ87" s="94"/>
      <c r="DK87" s="94"/>
      <c r="DL87" s="94"/>
      <c r="DM87" s="94"/>
      <c r="DN87" s="94"/>
      <c r="DO87" s="94"/>
      <c r="DP87" s="94"/>
      <c r="DQ87" s="94"/>
      <c r="DR87" s="94"/>
      <c r="DS87" s="94"/>
      <c r="DT87" s="94"/>
      <c r="DU87" s="94"/>
      <c r="DV87" s="94"/>
      <c r="DW87" s="94"/>
      <c r="DX87" s="94"/>
      <c r="DY87" s="94"/>
      <c r="DZ87" s="94"/>
      <c r="EA87" s="94"/>
      <c r="EB87" s="94"/>
      <c r="EC87" s="94"/>
      <c r="ED87" s="94"/>
      <c r="EE87" s="94"/>
      <c r="EF87" s="94"/>
      <c r="EG87" s="94"/>
      <c r="EH87" s="94"/>
      <c r="EI87" s="94"/>
      <c r="EJ87" s="94"/>
      <c r="EK87" s="94"/>
      <c r="EL87" s="94"/>
      <c r="EM87" s="94"/>
      <c r="EN87" s="94"/>
      <c r="EO87" s="94"/>
      <c r="EP87" s="94"/>
      <c r="EQ87" s="94"/>
      <c r="ER87" s="94"/>
      <c r="ES87" s="94"/>
      <c r="ET87" s="94"/>
      <c r="EU87" s="94"/>
      <c r="EV87" s="94"/>
      <c r="EW87" s="94"/>
      <c r="EX87" s="94"/>
      <c r="EY87" s="94"/>
      <c r="EZ87" s="94"/>
      <c r="FA87" s="94"/>
      <c r="FB87" s="94"/>
      <c r="FC87" s="94"/>
      <c r="FD87" s="94"/>
      <c r="FE87" s="94"/>
      <c r="FF87" s="94"/>
      <c r="FG87" s="94"/>
      <c r="FH87" s="94"/>
      <c r="FI87" s="94"/>
      <c r="FJ87" s="94"/>
      <c r="FK87" s="94"/>
      <c r="FL87" s="94"/>
      <c r="FM87" s="94"/>
      <c r="FN87" s="94"/>
      <c r="FO87" s="94"/>
      <c r="FP87" s="94"/>
      <c r="FQ87" s="94"/>
      <c r="FR87" s="94"/>
      <c r="FS87" s="94"/>
      <c r="FT87" s="94"/>
      <c r="FU87" s="94"/>
      <c r="FV87" s="94"/>
      <c r="FW87" s="94"/>
      <c r="FX87" s="94"/>
      <c r="FY87" s="94"/>
      <c r="FZ87" s="94"/>
      <c r="GA87" s="94"/>
      <c r="GB87" s="94"/>
      <c r="GC87" s="94"/>
      <c r="GD87" s="94"/>
      <c r="GE87" s="94"/>
      <c r="GF87" s="94"/>
      <c r="GG87" s="94"/>
      <c r="GH87" s="94"/>
      <c r="GI87" s="94"/>
      <c r="GJ87" s="94"/>
      <c r="GK87" s="94"/>
      <c r="GL87" s="94"/>
      <c r="GM87" s="94"/>
      <c r="GN87" s="94"/>
      <c r="GO87" s="94"/>
      <c r="GP87" s="94"/>
      <c r="GQ87" s="94"/>
      <c r="GR87" s="94"/>
      <c r="GS87" s="94"/>
      <c r="GT87" s="94"/>
      <c r="GU87" s="94"/>
      <c r="GV87" s="94"/>
      <c r="GW87" s="94"/>
      <c r="GX87" s="94"/>
      <c r="GY87" s="94"/>
      <c r="GZ87" s="94"/>
      <c r="HA87" s="94"/>
      <c r="HB87" s="94"/>
      <c r="HC87" s="94"/>
      <c r="HD87" s="94"/>
      <c r="HE87" s="94"/>
      <c r="HF87" s="94"/>
      <c r="HG87" s="94"/>
      <c r="HH87" s="94"/>
      <c r="HI87" s="94"/>
      <c r="HJ87" s="94"/>
      <c r="HK87" s="94"/>
      <c r="HL87" s="94"/>
      <c r="HM87" s="94"/>
      <c r="HN87" s="94"/>
      <c r="HO87" s="94"/>
      <c r="HP87" s="94"/>
      <c r="HQ87" s="94"/>
      <c r="HR87" s="94"/>
      <c r="HS87" s="94"/>
      <c r="HT87" s="94"/>
      <c r="HU87" s="94"/>
      <c r="HV87" s="94"/>
      <c r="HW87" s="94"/>
      <c r="HX87" s="94"/>
      <c r="HY87" s="94"/>
      <c r="HZ87" s="94"/>
      <c r="IA87" s="94"/>
      <c r="IB87" s="94"/>
      <c r="IC87" s="94"/>
      <c r="ID87" s="94"/>
      <c r="IE87" s="94"/>
      <c r="IF87" s="94"/>
      <c r="IG87" s="94"/>
      <c r="IH87" s="94"/>
      <c r="II87" s="94"/>
      <c r="IJ87" s="94"/>
      <c r="IK87" s="94"/>
      <c r="IL87" s="94"/>
      <c r="IM87" s="94"/>
      <c r="IN87" s="94"/>
      <c r="IO87" s="94"/>
      <c r="IP87" s="94"/>
      <c r="IQ87" s="94"/>
      <c r="IR87" s="94"/>
      <c r="IS87" s="94"/>
      <c r="IT87" s="94"/>
      <c r="IU87" s="94"/>
      <c r="IV87" s="94"/>
      <c r="IW87" s="94"/>
      <c r="IX87" s="94"/>
      <c r="IY87" s="94"/>
      <c r="IZ87" s="94"/>
      <c r="JA87" s="94"/>
      <c r="JB87" s="94"/>
      <c r="JC87" s="94"/>
      <c r="JD87" s="94"/>
      <c r="JE87" s="94"/>
      <c r="JF87" s="94"/>
      <c r="JG87" s="94"/>
      <c r="JH87" s="94"/>
      <c r="JI87" s="94"/>
      <c r="JJ87" s="94"/>
      <c r="JK87" s="94"/>
      <c r="JL87" s="94"/>
      <c r="JM87" s="94"/>
      <c r="JN87" s="94"/>
      <c r="JO87" s="94"/>
      <c r="JP87" s="94"/>
      <c r="JQ87" s="94"/>
      <c r="JR87" s="94"/>
      <c r="JS87" s="94"/>
      <c r="JT87" s="94"/>
      <c r="JU87" s="94"/>
      <c r="JV87" s="94"/>
      <c r="JW87" s="94"/>
      <c r="JX87" s="94"/>
      <c r="JY87" s="94"/>
      <c r="JZ87" s="94"/>
      <c r="KA87" s="94"/>
      <c r="KB87" s="94"/>
      <c r="KC87" s="94"/>
      <c r="KD87" s="94"/>
      <c r="KE87" s="94"/>
      <c r="KF87" s="94"/>
      <c r="KG87" s="94"/>
      <c r="KH87" s="94"/>
      <c r="KI87" s="94"/>
      <c r="KJ87" s="94"/>
      <c r="KK87" s="94"/>
      <c r="KL87" s="94"/>
      <c r="KM87" s="94"/>
      <c r="KN87" s="94"/>
      <c r="KO87" s="94"/>
      <c r="KP87" s="94"/>
      <c r="KQ87" s="94"/>
      <c r="KR87" s="94"/>
      <c r="KS87" s="94"/>
      <c r="KT87" s="94"/>
      <c r="KU87" s="94"/>
      <c r="KV87" s="94"/>
      <c r="KW87" s="94"/>
      <c r="KX87" s="94"/>
      <c r="KY87" s="94"/>
      <c r="KZ87" s="94"/>
      <c r="LA87" s="94"/>
      <c r="LB87" s="94"/>
      <c r="LC87" s="94"/>
      <c r="LD87" s="94"/>
      <c r="LE87" s="94"/>
      <c r="LF87" s="94"/>
      <c r="LG87" s="94"/>
      <c r="LH87" s="94"/>
      <c r="LI87" s="94"/>
      <c r="LJ87" s="94"/>
      <c r="LK87" s="94"/>
      <c r="LL87" s="94"/>
      <c r="LM87" s="94"/>
      <c r="LN87" s="94"/>
      <c r="LO87" s="94"/>
      <c r="LP87" s="94"/>
      <c r="LQ87" s="94"/>
      <c r="LR87" s="94"/>
      <c r="LS87" s="94"/>
      <c r="LT87" s="94"/>
      <c r="LU87" s="94"/>
      <c r="LV87" s="94"/>
      <c r="LW87" s="94"/>
      <c r="LX87" s="94"/>
      <c r="LY87" s="94"/>
      <c r="LZ87" s="94"/>
      <c r="MA87" s="94"/>
      <c r="MB87" s="94"/>
      <c r="MC87" s="94"/>
      <c r="MD87" s="94"/>
      <c r="ME87" s="94"/>
      <c r="MF87" s="94"/>
      <c r="MG87" s="94"/>
      <c r="MH87" s="94"/>
      <c r="MI87" s="94"/>
      <c r="MJ87" s="94"/>
      <c r="MK87" s="94"/>
      <c r="ML87" s="94"/>
      <c r="MM87" s="94"/>
      <c r="MN87" s="94"/>
      <c r="MO87" s="94"/>
      <c r="MP87" s="94"/>
      <c r="MQ87" s="94"/>
      <c r="MR87" s="94"/>
      <c r="MS87" s="94"/>
      <c r="MT87" s="94"/>
      <c r="MU87" s="94"/>
      <c r="MV87" s="94"/>
      <c r="MW87" s="94"/>
      <c r="MX87" s="94"/>
      <c r="MY87" s="94"/>
      <c r="MZ87" s="94"/>
      <c r="NA87" s="94"/>
      <c r="NB87" s="94"/>
      <c r="NC87" s="94"/>
      <c r="ND87" s="94"/>
      <c r="NE87" s="94"/>
      <c r="NF87" s="94"/>
      <c r="NG87" s="94"/>
      <c r="NH87" s="94"/>
      <c r="NI87" s="94"/>
      <c r="NJ87" s="94"/>
      <c r="NK87" s="94"/>
      <c r="NL87" s="94"/>
      <c r="NM87" s="94"/>
      <c r="NN87" s="94"/>
      <c r="NO87" s="94"/>
      <c r="NP87" s="94"/>
      <c r="NQ87" s="94"/>
      <c r="NR87" s="94"/>
      <c r="NS87" s="94"/>
      <c r="NT87" s="94"/>
      <c r="NU87" s="94"/>
      <c r="NV87" s="94"/>
      <c r="NW87" s="94"/>
      <c r="NX87" s="94"/>
      <c r="NY87" s="94"/>
      <c r="NZ87" s="94"/>
      <c r="OA87" s="94"/>
      <c r="OB87" s="94"/>
      <c r="OC87" s="94"/>
      <c r="OD87" s="94"/>
      <c r="OE87" s="94"/>
      <c r="OF87" s="94"/>
      <c r="OG87" s="94"/>
      <c r="OH87" s="94"/>
      <c r="OI87" s="94"/>
      <c r="OJ87" s="94"/>
      <c r="OK87" s="94"/>
      <c r="OL87" s="94"/>
      <c r="OM87" s="94"/>
      <c r="ON87" s="94"/>
      <c r="OO87" s="94"/>
      <c r="OP87" s="94"/>
      <c r="OQ87" s="94"/>
      <c r="OR87" s="94"/>
      <c r="OS87" s="94"/>
      <c r="OT87" s="94"/>
      <c r="OU87" s="94"/>
      <c r="OV87" s="94"/>
      <c r="OW87" s="94"/>
      <c r="OX87" s="94"/>
      <c r="OY87" s="94"/>
      <c r="OZ87" s="94"/>
      <c r="PA87" s="94"/>
      <c r="PB87" s="94"/>
      <c r="PC87" s="94"/>
      <c r="PD87" s="94"/>
      <c r="PE87" s="94"/>
      <c r="PF87" s="94"/>
      <c r="PG87" s="94"/>
      <c r="PH87" s="94"/>
      <c r="PI87" s="94"/>
      <c r="PJ87" s="94"/>
      <c r="PK87" s="94"/>
      <c r="PL87" s="94"/>
      <c r="PM87" s="94"/>
      <c r="PN87" s="94"/>
      <c r="PO87" s="94"/>
      <c r="PP87" s="94"/>
      <c r="PQ87" s="94"/>
      <c r="PR87" s="94"/>
      <c r="PS87" s="94"/>
      <c r="PT87" s="94"/>
      <c r="PU87" s="94"/>
      <c r="PV87" s="94"/>
      <c r="PW87" s="94"/>
      <c r="PX87" s="94"/>
      <c r="PY87" s="94"/>
      <c r="PZ87" s="94"/>
      <c r="QA87" s="94"/>
      <c r="QB87" s="94"/>
      <c r="QC87" s="94"/>
      <c r="QD87" s="94"/>
      <c r="QE87" s="94"/>
      <c r="QF87" s="94"/>
      <c r="QG87" s="94"/>
      <c r="QH87" s="94"/>
      <c r="QI87" s="94"/>
      <c r="QJ87" s="94"/>
      <c r="QK87" s="94"/>
      <c r="QL87" s="94"/>
      <c r="QM87" s="94"/>
      <c r="QN87" s="94"/>
      <c r="QO87" s="94"/>
      <c r="QP87" s="94"/>
      <c r="QQ87" s="94"/>
      <c r="QR87" s="94"/>
      <c r="QS87" s="94"/>
      <c r="QT87" s="94"/>
      <c r="QU87" s="94"/>
      <c r="QV87" s="94"/>
      <c r="QW87" s="94"/>
      <c r="QX87" s="94"/>
      <c r="QY87" s="94"/>
      <c r="QZ87" s="94"/>
      <c r="RA87" s="94"/>
      <c r="RB87" s="94"/>
      <c r="RC87" s="94"/>
      <c r="RD87" s="94"/>
      <c r="RE87" s="94"/>
      <c r="RF87" s="94"/>
      <c r="RG87" s="94"/>
      <c r="RH87" s="94"/>
      <c r="RI87" s="94"/>
      <c r="RJ87" s="94"/>
      <c r="RK87" s="94"/>
      <c r="RL87" s="94"/>
      <c r="RM87" s="94"/>
      <c r="RN87" s="94"/>
      <c r="RO87" s="94"/>
      <c r="RP87" s="94"/>
      <c r="RQ87" s="94"/>
      <c r="RR87" s="94"/>
      <c r="RS87" s="94"/>
      <c r="RT87" s="94"/>
      <c r="RU87" s="94"/>
      <c r="RV87" s="94"/>
      <c r="RW87" s="94"/>
      <c r="RX87" s="94"/>
      <c r="RY87" s="94"/>
      <c r="RZ87" s="94"/>
      <c r="SA87" s="94"/>
      <c r="SB87" s="94"/>
      <c r="SC87" s="94"/>
      <c r="SD87" s="94"/>
      <c r="SE87" s="94"/>
      <c r="SF87" s="94"/>
      <c r="SG87" s="94"/>
      <c r="SH87" s="94"/>
      <c r="SI87" s="94"/>
      <c r="SJ87" s="94"/>
      <c r="SK87" s="94"/>
      <c r="SL87" s="94"/>
      <c r="SM87" s="94"/>
      <c r="SN87" s="94"/>
      <c r="SO87" s="94"/>
      <c r="SP87" s="94"/>
      <c r="SQ87" s="94"/>
      <c r="SR87" s="94"/>
      <c r="SS87" s="94"/>
      <c r="ST87" s="94"/>
      <c r="SU87" s="94"/>
      <c r="SV87" s="94"/>
      <c r="SW87" s="94"/>
      <c r="SX87" s="94"/>
      <c r="SY87" s="94"/>
      <c r="SZ87" s="94"/>
      <c r="TA87" s="94"/>
      <c r="TB87" s="94"/>
      <c r="TC87" s="94"/>
      <c r="TD87" s="94"/>
      <c r="TE87" s="94"/>
      <c r="TF87" s="94"/>
      <c r="TG87" s="94"/>
      <c r="TH87" s="94"/>
      <c r="TI87" s="94"/>
      <c r="TJ87" s="94"/>
      <c r="TK87" s="94"/>
      <c r="TL87" s="94"/>
      <c r="TM87" s="94"/>
      <c r="TN87" s="94"/>
      <c r="TO87" s="94"/>
      <c r="TP87" s="94"/>
      <c r="TQ87" s="94"/>
      <c r="TR87" s="94"/>
      <c r="TS87" s="94"/>
      <c r="TT87" s="94"/>
      <c r="TU87" s="94"/>
      <c r="TV87" s="94"/>
      <c r="TW87" s="94"/>
      <c r="TX87" s="94"/>
      <c r="TY87" s="94"/>
      <c r="TZ87" s="94"/>
      <c r="UA87" s="94"/>
      <c r="UB87" s="94"/>
      <c r="UC87" s="94"/>
      <c r="UD87" s="94"/>
      <c r="UE87" s="94"/>
      <c r="UF87" s="94"/>
      <c r="UG87" s="94"/>
      <c r="UH87" s="94"/>
      <c r="UI87" s="94"/>
      <c r="UJ87" s="94"/>
      <c r="UK87" s="94"/>
      <c r="UL87" s="94"/>
      <c r="UM87" s="94"/>
      <c r="UN87" s="94"/>
      <c r="UO87" s="94"/>
      <c r="UP87" s="94"/>
      <c r="UQ87" s="94"/>
      <c r="UR87" s="94"/>
      <c r="US87" s="94"/>
      <c r="UT87" s="94"/>
      <c r="UU87" s="94"/>
      <c r="UV87" s="94"/>
      <c r="UW87" s="94"/>
      <c r="UX87" s="94"/>
      <c r="UY87" s="94"/>
      <c r="UZ87" s="94"/>
      <c r="VA87" s="94"/>
      <c r="VB87" s="94"/>
      <c r="VC87" s="94"/>
      <c r="VD87" s="94"/>
      <c r="VE87" s="94"/>
      <c r="VF87" s="94"/>
      <c r="VG87" s="94"/>
      <c r="VH87" s="94"/>
      <c r="VI87" s="94"/>
      <c r="VJ87" s="94"/>
      <c r="VK87" s="94"/>
      <c r="VL87" s="94"/>
      <c r="VM87" s="94"/>
      <c r="VN87" s="94"/>
      <c r="VO87" s="94"/>
      <c r="VP87" s="94"/>
      <c r="VQ87" s="94"/>
      <c r="VR87" s="94"/>
      <c r="VS87" s="94"/>
      <c r="VT87" s="94"/>
      <c r="VU87" s="94"/>
      <c r="VV87" s="94"/>
      <c r="VW87" s="94"/>
      <c r="VX87" s="94"/>
      <c r="VY87" s="94"/>
      <c r="VZ87" s="94"/>
      <c r="WA87" s="94"/>
      <c r="WB87" s="94"/>
      <c r="WC87" s="94"/>
      <c r="WD87" s="94"/>
      <c r="WE87" s="94"/>
      <c r="WF87" s="94"/>
      <c r="WG87" s="94"/>
      <c r="WH87" s="94"/>
      <c r="WI87" s="94"/>
      <c r="WJ87" s="94"/>
      <c r="WK87" s="94"/>
      <c r="WL87" s="94"/>
      <c r="WM87" s="94"/>
      <c r="WN87" s="94"/>
      <c r="WO87" s="94"/>
      <c r="WP87" s="94"/>
      <c r="WQ87" s="94"/>
      <c r="WR87" s="94"/>
      <c r="WS87" s="94"/>
      <c r="WT87" s="94"/>
      <c r="WU87" s="94"/>
      <c r="WV87" s="94"/>
      <c r="WW87" s="94"/>
      <c r="WX87" s="94"/>
      <c r="WY87" s="94"/>
      <c r="WZ87" s="94"/>
      <c r="XA87" s="94"/>
      <c r="XB87" s="94"/>
      <c r="XC87" s="94"/>
      <c r="XD87" s="94"/>
      <c r="XE87" s="94"/>
      <c r="XF87" s="94"/>
      <c r="XG87" s="94"/>
      <c r="XH87" s="94"/>
      <c r="XI87" s="94"/>
      <c r="XJ87" s="94"/>
      <c r="XK87" s="94"/>
      <c r="XL87" s="94"/>
      <c r="XM87" s="94"/>
      <c r="XN87" s="94"/>
      <c r="XO87" s="94"/>
      <c r="XP87" s="94"/>
      <c r="XQ87" s="94"/>
      <c r="XR87" s="94"/>
      <c r="XS87" s="94"/>
      <c r="XT87" s="94"/>
      <c r="XU87" s="94"/>
      <c r="XV87" s="94"/>
      <c r="XW87" s="94"/>
      <c r="XX87" s="94"/>
      <c r="XY87" s="94"/>
      <c r="XZ87" s="94"/>
      <c r="YA87" s="94"/>
      <c r="YB87" s="94"/>
      <c r="YC87" s="94"/>
      <c r="YD87" s="94"/>
      <c r="YE87" s="94"/>
      <c r="YF87" s="94"/>
      <c r="YG87" s="94"/>
      <c r="YH87" s="94"/>
      <c r="YI87" s="94"/>
      <c r="YJ87" s="94"/>
      <c r="YK87" s="94"/>
      <c r="YL87" s="94"/>
      <c r="YM87" s="94"/>
      <c r="YN87" s="94"/>
      <c r="YO87" s="94"/>
      <c r="YP87" s="94"/>
      <c r="YQ87" s="94"/>
      <c r="YR87" s="94"/>
      <c r="YS87" s="94"/>
      <c r="YT87" s="94"/>
      <c r="YU87" s="94"/>
      <c r="YV87" s="94"/>
      <c r="YW87" s="94"/>
      <c r="YX87" s="94"/>
      <c r="YY87" s="94"/>
      <c r="YZ87" s="94"/>
      <c r="ZA87" s="94"/>
      <c r="ZB87" s="94"/>
      <c r="ZC87" s="94"/>
      <c r="ZD87" s="94"/>
      <c r="ZE87" s="94"/>
      <c r="ZF87" s="94"/>
      <c r="ZG87" s="94"/>
      <c r="ZH87" s="94"/>
      <c r="ZI87" s="94"/>
      <c r="ZJ87" s="94"/>
      <c r="ZK87" s="94"/>
      <c r="ZL87" s="94"/>
      <c r="ZM87" s="94"/>
      <c r="ZN87" s="94"/>
      <c r="ZO87" s="94"/>
      <c r="ZP87" s="94"/>
      <c r="ZQ87" s="94"/>
      <c r="ZR87" s="94"/>
      <c r="ZS87" s="94"/>
      <c r="ZT87" s="94"/>
      <c r="ZU87" s="94"/>
      <c r="ZV87" s="94"/>
      <c r="ZW87" s="94"/>
      <c r="ZX87" s="94"/>
      <c r="ZY87" s="94"/>
      <c r="ZZ87" s="94"/>
      <c r="AAA87" s="94"/>
      <c r="AAB87" s="94"/>
      <c r="AAC87" s="94"/>
      <c r="AAD87" s="94"/>
      <c r="AAE87" s="94"/>
      <c r="AAF87" s="94"/>
      <c r="AAG87" s="94"/>
      <c r="AAH87" s="94"/>
      <c r="AAI87" s="94"/>
      <c r="AAJ87" s="94"/>
      <c r="AAK87" s="94"/>
      <c r="AAL87" s="94"/>
      <c r="AAM87" s="94"/>
      <c r="AAN87" s="94"/>
      <c r="AAO87" s="94"/>
      <c r="AAP87" s="94"/>
      <c r="AAQ87" s="94"/>
      <c r="AAR87" s="94"/>
      <c r="AAS87" s="94"/>
      <c r="AAT87" s="94"/>
      <c r="AAU87" s="94"/>
      <c r="AAV87" s="94"/>
      <c r="AAW87" s="94"/>
      <c r="AAX87" s="94"/>
      <c r="AAY87" s="94"/>
      <c r="AAZ87" s="94"/>
      <c r="ABA87" s="94"/>
      <c r="ABB87" s="94"/>
      <c r="ABC87" s="94"/>
      <c r="ABD87" s="94"/>
      <c r="ABE87" s="94"/>
      <c r="ABF87" s="94"/>
      <c r="ABG87" s="94"/>
      <c r="ABH87" s="94"/>
      <c r="ABI87" s="94"/>
      <c r="ABJ87" s="94"/>
      <c r="ABK87" s="94"/>
      <c r="ABL87" s="94"/>
      <c r="ABM87" s="94"/>
      <c r="ABN87" s="94"/>
      <c r="ABO87" s="94"/>
      <c r="ABP87" s="94"/>
      <c r="ABQ87" s="94"/>
      <c r="ABR87" s="94"/>
      <c r="ABS87" s="94"/>
      <c r="ABT87" s="94"/>
      <c r="ABU87" s="94"/>
      <c r="ABV87" s="94"/>
      <c r="ABW87" s="94"/>
      <c r="ABX87" s="94"/>
      <c r="ABY87" s="94"/>
      <c r="ABZ87" s="94"/>
      <c r="ACA87" s="94"/>
      <c r="ACB87" s="94"/>
      <c r="ACC87" s="94"/>
      <c r="ACD87" s="94"/>
      <c r="ACE87" s="94"/>
      <c r="ACF87" s="94"/>
      <c r="ACG87" s="94"/>
      <c r="ACH87" s="94"/>
      <c r="ACI87" s="94"/>
      <c r="ACJ87" s="94"/>
      <c r="ACK87" s="94"/>
      <c r="ACL87" s="94"/>
      <c r="ACM87" s="94"/>
      <c r="ACN87" s="94"/>
      <c r="ACO87" s="94"/>
      <c r="ACP87" s="94"/>
      <c r="ACQ87" s="94"/>
      <c r="ACR87" s="94"/>
      <c r="ACS87" s="94"/>
      <c r="ACT87" s="94"/>
      <c r="ACU87" s="94"/>
      <c r="ACV87" s="94"/>
      <c r="ACW87" s="94"/>
      <c r="ACX87" s="94"/>
      <c r="ACY87" s="94"/>
      <c r="ACZ87" s="94"/>
      <c r="ADA87" s="94"/>
      <c r="ADB87" s="94"/>
      <c r="ADC87" s="94"/>
      <c r="ADD87" s="94"/>
      <c r="ADE87" s="94"/>
      <c r="ADF87" s="94"/>
      <c r="ADG87" s="94"/>
      <c r="ADH87" s="94"/>
      <c r="ADI87" s="94"/>
      <c r="ADJ87" s="94"/>
      <c r="ADK87" s="94"/>
      <c r="ADL87" s="94"/>
      <c r="ADM87" s="94"/>
      <c r="ADN87" s="94"/>
      <c r="ADO87" s="94"/>
      <c r="ADP87" s="94"/>
      <c r="ADQ87" s="94"/>
      <c r="ADR87" s="94"/>
      <c r="ADS87" s="94"/>
      <c r="ADT87" s="94"/>
      <c r="ADU87" s="94"/>
      <c r="ADV87" s="94"/>
      <c r="ADW87" s="94"/>
      <c r="ADX87" s="94"/>
      <c r="ADY87" s="94"/>
      <c r="ADZ87" s="94"/>
      <c r="AEA87" s="94"/>
      <c r="AEB87" s="94"/>
      <c r="AEC87" s="94"/>
      <c r="AED87" s="94"/>
      <c r="AEE87" s="94"/>
      <c r="AEF87" s="94"/>
      <c r="AEG87" s="94"/>
      <c r="AEH87" s="94"/>
      <c r="AEI87" s="94"/>
      <c r="AEJ87" s="94"/>
      <c r="AEK87" s="94"/>
      <c r="AEL87" s="94"/>
      <c r="AEM87" s="94"/>
      <c r="AEN87" s="94"/>
      <c r="AEO87" s="94"/>
      <c r="AEP87" s="94"/>
      <c r="AEQ87" s="94"/>
      <c r="AER87" s="94"/>
      <c r="AES87" s="94"/>
      <c r="AET87" s="94"/>
      <c r="AEU87" s="94"/>
      <c r="AEV87" s="94"/>
      <c r="AEW87" s="94"/>
      <c r="AEX87" s="94"/>
      <c r="AEY87" s="94"/>
      <c r="AEZ87" s="94"/>
      <c r="AFA87" s="94"/>
      <c r="AFB87" s="94"/>
      <c r="AFC87" s="94"/>
      <c r="AFD87" s="94"/>
      <c r="AFE87" s="94"/>
      <c r="AFF87" s="94"/>
      <c r="AFG87" s="94"/>
      <c r="AFH87" s="94"/>
      <c r="AFI87" s="94"/>
      <c r="AFJ87" s="94"/>
      <c r="AFK87" s="94"/>
      <c r="AFL87" s="94"/>
      <c r="AFM87" s="94"/>
      <c r="AFN87" s="94"/>
      <c r="AFO87" s="94"/>
      <c r="AFP87" s="94"/>
      <c r="AFQ87" s="94"/>
      <c r="AFR87" s="94"/>
      <c r="AFS87" s="94"/>
      <c r="AFT87" s="94"/>
      <c r="AFU87" s="94"/>
      <c r="AFV87" s="94"/>
      <c r="AFW87" s="94"/>
      <c r="AFX87" s="94"/>
      <c r="AFY87" s="94"/>
      <c r="AFZ87" s="94"/>
      <c r="AGA87" s="94"/>
      <c r="AGB87" s="94"/>
      <c r="AGC87" s="94"/>
      <c r="AGD87" s="94"/>
      <c r="AGE87" s="94"/>
      <c r="AGF87" s="94"/>
      <c r="AGG87" s="94"/>
      <c r="AGH87" s="94"/>
      <c r="AGI87" s="94"/>
      <c r="AGJ87" s="94"/>
      <c r="AGK87" s="94"/>
      <c r="AGL87" s="94"/>
      <c r="AGM87" s="94"/>
      <c r="AGN87" s="94"/>
      <c r="AGO87" s="94"/>
      <c r="AGP87" s="94"/>
      <c r="AGQ87" s="94"/>
      <c r="AGR87" s="94"/>
      <c r="AGS87" s="94"/>
      <c r="AGT87" s="94"/>
      <c r="AGU87" s="94"/>
      <c r="AGV87" s="94"/>
      <c r="AGW87" s="94"/>
      <c r="AGX87" s="94"/>
      <c r="AGY87" s="94"/>
      <c r="AGZ87" s="94"/>
      <c r="AHA87" s="94"/>
      <c r="AHB87" s="94"/>
      <c r="AHC87" s="94"/>
      <c r="AHD87" s="94"/>
      <c r="AHE87" s="94"/>
      <c r="AHF87" s="94"/>
      <c r="AHG87" s="94"/>
      <c r="AHH87" s="94"/>
      <c r="AHI87" s="94"/>
      <c r="AHJ87" s="94"/>
      <c r="AHK87" s="94"/>
      <c r="AHL87" s="94"/>
      <c r="AHM87" s="94"/>
      <c r="AHN87" s="94"/>
      <c r="AHO87" s="94"/>
      <c r="AHP87" s="94"/>
      <c r="AHQ87" s="94"/>
      <c r="AHR87" s="94"/>
      <c r="AHS87" s="94"/>
      <c r="AHT87" s="94"/>
      <c r="AHU87" s="94"/>
      <c r="AHV87" s="94"/>
      <c r="AHW87" s="94"/>
      <c r="AHX87" s="94"/>
      <c r="AHY87" s="94"/>
      <c r="AHZ87" s="94"/>
      <c r="AIA87" s="94"/>
      <c r="AIB87" s="94"/>
      <c r="AIC87" s="94"/>
      <c r="AID87" s="94"/>
      <c r="AIE87" s="94"/>
      <c r="AIF87" s="94"/>
      <c r="AIG87" s="94"/>
      <c r="AIH87" s="94"/>
      <c r="AII87" s="94"/>
      <c r="AIJ87" s="94"/>
      <c r="AIK87" s="94"/>
      <c r="AIL87" s="94"/>
      <c r="AIM87" s="94"/>
      <c r="AIN87" s="94"/>
      <c r="AIO87" s="94"/>
      <c r="AIP87" s="94"/>
      <c r="AIQ87" s="94"/>
      <c r="AIR87" s="94"/>
      <c r="AIS87" s="94"/>
      <c r="AIT87" s="94"/>
      <c r="AIU87" s="94"/>
      <c r="AIV87" s="94"/>
      <c r="AIW87" s="94"/>
      <c r="AIX87" s="94"/>
      <c r="AIY87" s="94"/>
      <c r="AIZ87" s="94"/>
      <c r="AJA87" s="94"/>
      <c r="AJB87" s="94"/>
      <c r="AJC87" s="94"/>
      <c r="AJD87" s="94"/>
      <c r="AJE87" s="94"/>
      <c r="AJF87" s="94"/>
      <c r="AJG87" s="94"/>
      <c r="AJH87" s="94"/>
      <c r="AJI87" s="94"/>
      <c r="AJJ87" s="94"/>
      <c r="AJK87" s="94"/>
      <c r="AJL87" s="94"/>
      <c r="AJM87" s="94"/>
      <c r="AJN87" s="94"/>
      <c r="AJO87" s="94"/>
      <c r="AJP87" s="94"/>
      <c r="AJQ87" s="94"/>
      <c r="AJR87" s="94"/>
      <c r="AJS87" s="94"/>
      <c r="AJT87" s="94"/>
      <c r="AJU87" s="94"/>
      <c r="AJV87" s="94"/>
      <c r="AJW87" s="94"/>
      <c r="AJX87" s="94"/>
      <c r="AJY87" s="94"/>
      <c r="AJZ87" s="94"/>
      <c r="AKA87" s="94"/>
      <c r="AKB87" s="94"/>
      <c r="AKC87" s="94"/>
      <c r="AKD87" s="94"/>
      <c r="AKE87" s="94"/>
      <c r="AKF87" s="94"/>
      <c r="AKG87" s="94"/>
      <c r="AKH87" s="94"/>
      <c r="AKI87" s="94"/>
      <c r="AKJ87" s="94"/>
      <c r="AKK87" s="94"/>
      <c r="AKL87" s="94"/>
      <c r="AKM87" s="94"/>
      <c r="AKN87" s="94"/>
      <c r="AKO87" s="94"/>
      <c r="AKP87" s="94"/>
      <c r="AKQ87" s="94"/>
      <c r="AKR87" s="94"/>
      <c r="AKS87" s="94"/>
      <c r="AKT87" s="94"/>
      <c r="AKU87" s="94"/>
      <c r="AKV87" s="94"/>
      <c r="AKW87" s="94"/>
      <c r="AKX87" s="94"/>
      <c r="AKY87" s="94"/>
      <c r="AKZ87" s="94"/>
      <c r="ALA87" s="94"/>
      <c r="ALB87" s="94"/>
      <c r="ALC87" s="94"/>
      <c r="ALD87" s="94"/>
      <c r="ALE87" s="94"/>
      <c r="ALF87" s="94"/>
      <c r="ALG87" s="94"/>
      <c r="ALH87" s="94"/>
      <c r="ALI87" s="94"/>
      <c r="ALJ87" s="94"/>
      <c r="ALK87" s="94"/>
      <c r="ALL87" s="94"/>
      <c r="ALM87" s="94"/>
      <c r="ALN87" s="94"/>
      <c r="ALO87" s="94"/>
      <c r="ALP87" s="94"/>
      <c r="ALQ87" s="94"/>
      <c r="ALR87" s="94"/>
      <c r="ALS87" s="94"/>
      <c r="ALT87" s="94"/>
      <c r="ALU87" s="94"/>
      <c r="ALV87" s="94"/>
      <c r="ALW87" s="94"/>
      <c r="ALX87" s="94"/>
      <c r="ALY87" s="94"/>
      <c r="ALZ87" s="94"/>
      <c r="AMA87" s="94"/>
      <c r="AMB87" s="94"/>
      <c r="AMC87" s="94"/>
      <c r="AMD87" s="94"/>
      <c r="AME87" s="94"/>
      <c r="AMF87" s="94"/>
      <c r="AMG87" s="94"/>
      <c r="AMH87" s="94"/>
      <c r="AMI87" s="94"/>
      <c r="AMJ87" s="94"/>
      <c r="AMK87" s="94"/>
      <c r="AML87" s="94"/>
      <c r="AMM87" s="94"/>
      <c r="AMN87" s="94"/>
      <c r="AMO87" s="94"/>
      <c r="AMP87" s="94"/>
      <c r="AMQ87" s="94"/>
      <c r="AMR87" s="94"/>
      <c r="AMS87" s="94"/>
      <c r="AMT87" s="94"/>
      <c r="AMU87" s="94"/>
      <c r="AMV87" s="94"/>
      <c r="AMW87" s="94"/>
      <c r="AMX87" s="94"/>
      <c r="AMY87" s="94"/>
      <c r="AMZ87" s="94"/>
      <c r="ANA87" s="94"/>
      <c r="ANB87" s="94"/>
      <c r="ANC87" s="94"/>
      <c r="AND87" s="94"/>
      <c r="ANE87" s="94"/>
      <c r="ANF87" s="94"/>
      <c r="ANG87" s="94"/>
      <c r="ANH87" s="94"/>
      <c r="ANI87" s="94"/>
      <c r="ANJ87" s="94"/>
      <c r="ANK87" s="94"/>
      <c r="ANL87" s="94"/>
      <c r="ANM87" s="94"/>
      <c r="ANN87" s="94"/>
      <c r="ANO87" s="94"/>
      <c r="ANP87" s="94"/>
      <c r="ANQ87" s="94"/>
      <c r="ANR87" s="94"/>
      <c r="ANS87" s="94"/>
      <c r="ANT87" s="94"/>
      <c r="ANU87" s="94"/>
      <c r="ANV87" s="94"/>
      <c r="ANW87" s="94"/>
      <c r="ANX87" s="94"/>
      <c r="ANY87" s="94"/>
      <c r="ANZ87" s="94"/>
      <c r="AOA87" s="94"/>
      <c r="AOB87" s="94"/>
      <c r="AOC87" s="94"/>
      <c r="AOD87" s="94"/>
      <c r="AOE87" s="94"/>
      <c r="AOF87" s="94"/>
      <c r="AOG87" s="94"/>
      <c r="AOH87" s="94"/>
      <c r="AOI87" s="94"/>
      <c r="AOJ87" s="94"/>
      <c r="AOK87" s="94"/>
      <c r="AOL87" s="94"/>
      <c r="AOM87" s="94"/>
      <c r="AON87" s="94"/>
      <c r="AOO87" s="94"/>
      <c r="AOP87" s="94"/>
      <c r="AOQ87" s="94"/>
      <c r="AOR87" s="94"/>
      <c r="AOS87" s="94"/>
      <c r="AOT87" s="94"/>
      <c r="AOU87" s="94"/>
      <c r="AOV87" s="94"/>
      <c r="AOW87" s="94"/>
      <c r="AOX87" s="94"/>
      <c r="AOY87" s="94"/>
      <c r="AOZ87" s="94"/>
      <c r="APA87" s="94"/>
      <c r="APB87" s="94"/>
      <c r="APC87" s="94"/>
      <c r="APD87" s="94"/>
      <c r="APE87" s="94"/>
      <c r="APF87" s="94"/>
      <c r="APG87" s="94"/>
      <c r="APH87" s="94"/>
      <c r="API87" s="94"/>
      <c r="APJ87" s="94"/>
      <c r="APK87" s="94"/>
      <c r="APL87" s="94"/>
      <c r="APM87" s="94"/>
      <c r="APN87" s="94"/>
      <c r="APO87" s="94"/>
      <c r="APP87" s="94"/>
      <c r="APQ87" s="94"/>
      <c r="APR87" s="94"/>
      <c r="APS87" s="94"/>
      <c r="APT87" s="94"/>
      <c r="APU87" s="94"/>
      <c r="APV87" s="94"/>
      <c r="APW87" s="94"/>
      <c r="APX87" s="94"/>
      <c r="APY87" s="94"/>
      <c r="APZ87" s="94"/>
      <c r="AQA87" s="94"/>
      <c r="AQB87" s="94"/>
      <c r="AQC87" s="94"/>
      <c r="AQD87" s="94"/>
      <c r="AQE87" s="94"/>
      <c r="AQF87" s="94"/>
      <c r="AQG87" s="94"/>
      <c r="AQH87" s="94"/>
      <c r="AQI87" s="94"/>
      <c r="AQJ87" s="94"/>
      <c r="AQK87" s="94"/>
      <c r="AQL87" s="94"/>
      <c r="AQM87" s="94"/>
      <c r="AQN87" s="94"/>
      <c r="AQO87" s="94"/>
      <c r="AQP87" s="94"/>
      <c r="AQQ87" s="94"/>
      <c r="AQR87" s="94"/>
      <c r="AQS87" s="94"/>
      <c r="AQT87" s="94"/>
      <c r="AQU87" s="94"/>
      <c r="AQV87" s="94"/>
      <c r="AQW87" s="94"/>
      <c r="AQX87" s="94"/>
      <c r="AQY87" s="94"/>
      <c r="AQZ87" s="94"/>
      <c r="ARA87" s="94"/>
      <c r="ARB87" s="94"/>
      <c r="ARC87" s="94"/>
      <c r="ARD87" s="94"/>
      <c r="ARE87" s="94"/>
      <c r="ARF87" s="94"/>
      <c r="ARG87" s="94"/>
      <c r="ARH87" s="94"/>
      <c r="ARI87" s="94"/>
      <c r="ARJ87" s="94"/>
      <c r="ARK87" s="94"/>
      <c r="ARL87" s="94"/>
      <c r="ARM87" s="94"/>
      <c r="ARN87" s="94"/>
      <c r="ARO87" s="94"/>
      <c r="ARP87" s="94"/>
      <c r="ARQ87" s="94"/>
      <c r="ARR87" s="94"/>
      <c r="ARS87" s="94"/>
      <c r="ART87" s="94"/>
      <c r="ARU87" s="94"/>
      <c r="ARV87" s="94"/>
      <c r="ARW87" s="94"/>
      <c r="ARX87" s="94"/>
      <c r="ARY87" s="94"/>
      <c r="ARZ87" s="94"/>
      <c r="ASA87" s="94"/>
      <c r="ASB87" s="94"/>
      <c r="ASC87" s="94"/>
      <c r="ASD87" s="94"/>
      <c r="ASE87" s="94"/>
      <c r="ASF87" s="94"/>
      <c r="ASG87" s="94"/>
      <c r="ASH87" s="94"/>
      <c r="ASI87" s="94"/>
      <c r="ASJ87" s="94"/>
      <c r="ASK87" s="94"/>
      <c r="ASL87" s="94"/>
      <c r="ASM87" s="94"/>
      <c r="ASN87" s="94"/>
      <c r="ASO87" s="94"/>
      <c r="ASP87" s="94"/>
      <c r="ASQ87" s="94"/>
      <c r="ASR87" s="94"/>
      <c r="ASS87" s="94"/>
      <c r="AST87" s="94"/>
      <c r="ASU87" s="94"/>
      <c r="ASV87" s="94"/>
      <c r="ASW87" s="94"/>
      <c r="ASX87" s="94"/>
      <c r="ASY87" s="94"/>
      <c r="ASZ87" s="94"/>
      <c r="ATA87" s="94"/>
      <c r="ATB87" s="94"/>
      <c r="ATC87" s="94"/>
      <c r="ATD87" s="94"/>
      <c r="ATE87" s="94"/>
      <c r="ATF87" s="94"/>
      <c r="ATG87" s="94"/>
      <c r="ATH87" s="94"/>
      <c r="ATI87" s="94"/>
      <c r="ATJ87" s="94"/>
      <c r="ATK87" s="94"/>
      <c r="ATL87" s="94"/>
      <c r="ATM87" s="94"/>
      <c r="ATN87" s="94"/>
      <c r="ATO87" s="94"/>
      <c r="ATP87" s="94"/>
      <c r="ATQ87" s="94"/>
      <c r="ATR87" s="94"/>
      <c r="ATS87" s="94"/>
      <c r="ATT87" s="94"/>
      <c r="ATU87" s="94"/>
      <c r="ATV87" s="94"/>
      <c r="ATW87" s="94"/>
      <c r="ATX87" s="94"/>
      <c r="ATY87" s="94"/>
      <c r="ATZ87" s="94"/>
      <c r="AUA87" s="94"/>
      <c r="AUB87" s="94"/>
      <c r="AUC87" s="94"/>
      <c r="AUD87" s="94"/>
      <c r="AUE87" s="94"/>
      <c r="AUF87" s="94"/>
      <c r="AUG87" s="94"/>
      <c r="AUH87" s="94"/>
      <c r="AUI87" s="94"/>
      <c r="AUJ87" s="94"/>
      <c r="AUK87" s="94"/>
      <c r="AUL87" s="94"/>
      <c r="AUM87" s="94"/>
      <c r="AUN87" s="94"/>
      <c r="AUO87" s="94"/>
      <c r="AUP87" s="94"/>
      <c r="AUQ87" s="94"/>
      <c r="AUR87" s="94"/>
      <c r="AUS87" s="94"/>
      <c r="AUT87" s="94"/>
      <c r="AUU87" s="94"/>
      <c r="AUV87" s="94"/>
      <c r="AUW87" s="94"/>
      <c r="AUX87" s="94"/>
      <c r="AUY87" s="94"/>
      <c r="AUZ87" s="94"/>
      <c r="AVA87" s="94"/>
      <c r="AVB87" s="94"/>
      <c r="AVC87" s="94"/>
      <c r="AVD87" s="94"/>
      <c r="AVE87" s="94"/>
      <c r="AVF87" s="94"/>
      <c r="AVG87" s="94"/>
      <c r="AVH87" s="94"/>
      <c r="AVI87" s="94"/>
      <c r="AVJ87" s="94"/>
      <c r="AVK87" s="94"/>
      <c r="AVL87" s="94"/>
      <c r="AVM87" s="94"/>
      <c r="AVN87" s="94"/>
      <c r="AVO87" s="94"/>
      <c r="AVP87" s="94"/>
      <c r="AVQ87" s="94"/>
      <c r="AVR87" s="94"/>
      <c r="AVS87" s="94"/>
      <c r="AVT87" s="94"/>
      <c r="AVU87" s="94"/>
      <c r="AVV87" s="94"/>
      <c r="AVW87" s="94"/>
      <c r="AVX87" s="94"/>
      <c r="AVY87" s="94"/>
      <c r="AVZ87" s="94"/>
      <c r="AWA87" s="94"/>
      <c r="AWB87" s="94"/>
      <c r="AWC87" s="94"/>
      <c r="AWD87" s="94"/>
      <c r="AWE87" s="94"/>
      <c r="AWF87" s="94"/>
      <c r="AWG87" s="94"/>
      <c r="AWH87" s="94"/>
      <c r="AWI87" s="94"/>
      <c r="AWJ87" s="94"/>
      <c r="AWK87" s="94"/>
      <c r="AWL87" s="94"/>
      <c r="AWM87" s="94"/>
      <c r="AWN87" s="94"/>
      <c r="AWO87" s="94"/>
      <c r="AWP87" s="94"/>
      <c r="AWQ87" s="94"/>
      <c r="AWR87" s="94"/>
      <c r="AWS87" s="94"/>
      <c r="AWT87" s="94"/>
      <c r="AWU87" s="94"/>
      <c r="AWV87" s="94"/>
      <c r="AWW87" s="94"/>
      <c r="AWX87" s="94"/>
      <c r="AWY87" s="94"/>
      <c r="AWZ87" s="94"/>
      <c r="AXA87" s="94"/>
      <c r="AXB87" s="94"/>
      <c r="AXC87" s="94"/>
      <c r="AXD87" s="94"/>
      <c r="AXE87" s="94"/>
      <c r="AXF87" s="94"/>
      <c r="AXG87" s="94"/>
      <c r="AXH87" s="94"/>
      <c r="AXI87" s="94"/>
      <c r="AXJ87" s="94"/>
      <c r="AXK87" s="94"/>
      <c r="AXL87" s="94"/>
      <c r="AXM87" s="94"/>
      <c r="AXN87" s="94"/>
      <c r="AXO87" s="94"/>
      <c r="AXP87" s="94"/>
      <c r="AXQ87" s="94"/>
      <c r="AXR87" s="94"/>
      <c r="AXS87" s="94"/>
      <c r="AXT87" s="94"/>
      <c r="AXU87" s="94"/>
      <c r="AXV87" s="94"/>
      <c r="AXW87" s="94"/>
      <c r="AXX87" s="94"/>
      <c r="AXY87" s="94"/>
      <c r="AXZ87" s="94"/>
      <c r="AYA87" s="94"/>
      <c r="AYB87" s="94"/>
      <c r="AYC87" s="94"/>
      <c r="AYD87" s="94"/>
      <c r="AYE87" s="94"/>
      <c r="AYF87" s="94"/>
      <c r="AYG87" s="94"/>
      <c r="AYH87" s="94"/>
      <c r="AYI87" s="94"/>
      <c r="AYJ87" s="94"/>
      <c r="AYK87" s="94"/>
      <c r="AYL87" s="94"/>
      <c r="AYM87" s="94"/>
      <c r="AYN87" s="94"/>
      <c r="AYO87" s="94"/>
      <c r="AYP87" s="94"/>
      <c r="AYQ87" s="94"/>
      <c r="AYR87" s="94"/>
      <c r="AYS87" s="94"/>
      <c r="AYT87" s="94"/>
      <c r="AYU87" s="94"/>
      <c r="AYV87" s="94"/>
      <c r="AYW87" s="94"/>
      <c r="AYX87" s="94"/>
      <c r="AYY87" s="94"/>
      <c r="AYZ87" s="94"/>
      <c r="AZA87" s="94"/>
      <c r="AZB87" s="94"/>
      <c r="AZC87" s="94"/>
      <c r="AZD87" s="94"/>
      <c r="AZE87" s="94"/>
      <c r="AZF87" s="94"/>
      <c r="AZG87" s="94"/>
      <c r="AZH87" s="94"/>
      <c r="AZI87" s="94"/>
      <c r="AZJ87" s="94"/>
      <c r="AZK87" s="94"/>
      <c r="AZL87" s="94"/>
      <c r="AZM87" s="94"/>
      <c r="AZN87" s="94"/>
      <c r="AZO87" s="94"/>
      <c r="AZP87" s="94"/>
      <c r="AZQ87" s="94"/>
      <c r="AZR87" s="94"/>
      <c r="AZS87" s="94"/>
      <c r="AZT87" s="94"/>
      <c r="AZU87" s="94"/>
      <c r="AZV87" s="94"/>
      <c r="AZW87" s="94"/>
      <c r="AZX87" s="94"/>
      <c r="AZY87" s="94"/>
      <c r="AZZ87" s="94"/>
      <c r="BAA87" s="94"/>
      <c r="BAB87" s="94"/>
      <c r="BAC87" s="94"/>
      <c r="BAD87" s="94"/>
      <c r="BAE87" s="94"/>
      <c r="BAF87" s="94"/>
      <c r="BAG87" s="94"/>
      <c r="BAH87" s="94"/>
      <c r="BAI87" s="94"/>
      <c r="BAJ87" s="94"/>
      <c r="BAK87" s="94"/>
      <c r="BAL87" s="94"/>
      <c r="BAM87" s="94"/>
      <c r="BAN87" s="94"/>
      <c r="BAO87" s="94"/>
      <c r="BAP87" s="94"/>
      <c r="BAQ87" s="94"/>
      <c r="BAR87" s="94"/>
      <c r="BAS87" s="94"/>
      <c r="BAT87" s="94"/>
      <c r="BAU87" s="94"/>
      <c r="BAV87" s="94"/>
      <c r="BAW87" s="94"/>
      <c r="BAX87" s="94"/>
      <c r="BAY87" s="94"/>
      <c r="BAZ87" s="94"/>
      <c r="BBA87" s="94"/>
      <c r="BBB87" s="94"/>
      <c r="BBC87" s="94"/>
      <c r="BBD87" s="94"/>
      <c r="BBE87" s="94"/>
      <c r="BBF87" s="94"/>
      <c r="BBG87" s="94"/>
      <c r="BBH87" s="94"/>
      <c r="BBI87" s="94"/>
      <c r="BBJ87" s="94"/>
      <c r="BBK87" s="94"/>
      <c r="BBL87" s="94"/>
      <c r="BBM87" s="94"/>
      <c r="BBN87" s="94"/>
      <c r="BBO87" s="94"/>
      <c r="BBP87" s="94"/>
      <c r="BBQ87" s="94"/>
      <c r="BBR87" s="94"/>
      <c r="BBS87" s="94"/>
      <c r="BBT87" s="94"/>
      <c r="BBU87" s="94"/>
      <c r="BBV87" s="94"/>
      <c r="BBW87" s="94"/>
      <c r="BBX87" s="94"/>
      <c r="BBY87" s="94"/>
      <c r="BBZ87" s="94"/>
      <c r="BCA87" s="94"/>
      <c r="BCB87" s="94"/>
      <c r="BCC87" s="94"/>
      <c r="BCD87" s="94"/>
      <c r="BCE87" s="94"/>
      <c r="BCF87" s="94"/>
      <c r="BCG87" s="94"/>
      <c r="BCH87" s="94"/>
      <c r="BCI87" s="94"/>
      <c r="BCJ87" s="94"/>
      <c r="BCK87" s="94"/>
      <c r="BCL87" s="94"/>
      <c r="BCM87" s="94"/>
      <c r="BCN87" s="94"/>
      <c r="BCO87" s="94"/>
      <c r="BCP87" s="94"/>
      <c r="BCQ87" s="94"/>
      <c r="BCR87" s="94"/>
      <c r="BCS87" s="94"/>
      <c r="BCT87" s="94"/>
      <c r="BCU87" s="94"/>
      <c r="BCV87" s="94"/>
      <c r="BCW87" s="94"/>
      <c r="BCX87" s="94"/>
      <c r="BCY87" s="94"/>
      <c r="BCZ87" s="94"/>
      <c r="BDA87" s="94"/>
      <c r="BDB87" s="94"/>
      <c r="BDC87" s="94"/>
      <c r="BDD87" s="94"/>
      <c r="BDE87" s="94"/>
      <c r="BDF87" s="94"/>
      <c r="BDG87" s="94"/>
      <c r="BDH87" s="94"/>
      <c r="BDI87" s="94"/>
      <c r="BDJ87" s="94"/>
      <c r="BDK87" s="94"/>
      <c r="BDL87" s="94"/>
      <c r="BDM87" s="94"/>
      <c r="BDN87" s="94"/>
      <c r="BDO87" s="94"/>
      <c r="BDP87" s="94"/>
      <c r="BDQ87" s="94"/>
      <c r="BDR87" s="94"/>
      <c r="BDS87" s="94"/>
      <c r="BDT87" s="94"/>
      <c r="BDU87" s="94"/>
      <c r="BDV87" s="94"/>
      <c r="BDW87" s="94"/>
      <c r="BDX87" s="94"/>
      <c r="BDY87" s="94"/>
      <c r="BDZ87" s="94"/>
      <c r="BEA87" s="94"/>
      <c r="BEB87" s="94"/>
      <c r="BEC87" s="94"/>
      <c r="BED87" s="94"/>
      <c r="BEE87" s="94"/>
      <c r="BEF87" s="94"/>
      <c r="BEG87" s="94"/>
      <c r="BEH87" s="94"/>
      <c r="BEI87" s="94"/>
      <c r="BEJ87" s="94"/>
      <c r="BEK87" s="94"/>
      <c r="BEL87" s="94"/>
      <c r="BEM87" s="94"/>
      <c r="BEN87" s="94"/>
      <c r="BEO87" s="94"/>
      <c r="BEP87" s="94"/>
      <c r="BEQ87" s="94"/>
      <c r="BER87" s="94"/>
      <c r="BES87" s="94"/>
      <c r="BET87" s="94"/>
      <c r="BEU87" s="94"/>
      <c r="BEV87" s="94"/>
      <c r="BEW87" s="94"/>
      <c r="BEX87" s="94"/>
      <c r="BEY87" s="94"/>
      <c r="BEZ87" s="94"/>
      <c r="BFA87" s="94"/>
      <c r="BFB87" s="94"/>
      <c r="BFC87" s="94"/>
      <c r="BFD87" s="94"/>
      <c r="BFE87" s="94"/>
      <c r="BFF87" s="94"/>
      <c r="BFG87" s="94"/>
      <c r="BFH87" s="94"/>
      <c r="BFI87" s="94"/>
      <c r="BFJ87" s="94"/>
      <c r="BFK87" s="94"/>
      <c r="BFL87" s="94"/>
      <c r="BFM87" s="94"/>
      <c r="BFN87" s="94"/>
      <c r="BFO87" s="94"/>
      <c r="BFP87" s="94"/>
      <c r="BFQ87" s="94"/>
      <c r="BFR87" s="94"/>
      <c r="BFS87" s="94"/>
      <c r="BFT87" s="94"/>
      <c r="BFU87" s="94"/>
      <c r="BFV87" s="94"/>
      <c r="BFW87" s="94"/>
      <c r="BFX87" s="94"/>
      <c r="BFY87" s="94"/>
      <c r="BFZ87" s="94"/>
      <c r="BGA87" s="94"/>
      <c r="BGB87" s="94"/>
      <c r="BGC87" s="94"/>
      <c r="BGD87" s="94"/>
      <c r="BGE87" s="94"/>
      <c r="BGF87" s="94"/>
      <c r="BGG87" s="94"/>
      <c r="BGH87" s="94"/>
      <c r="BGI87" s="94"/>
      <c r="BGJ87" s="94"/>
      <c r="BGK87" s="94"/>
      <c r="BGL87" s="94"/>
      <c r="BGM87" s="94"/>
      <c r="BGN87" s="94"/>
      <c r="BGO87" s="94"/>
      <c r="BGP87" s="94"/>
      <c r="BGQ87" s="94"/>
      <c r="BGR87" s="94"/>
      <c r="BGS87" s="94"/>
      <c r="BGT87" s="94"/>
      <c r="BGU87" s="94"/>
      <c r="BGV87" s="94"/>
      <c r="BGW87" s="94"/>
      <c r="BGX87" s="94"/>
      <c r="BGY87" s="94"/>
      <c r="BGZ87" s="94"/>
      <c r="BHA87" s="94"/>
      <c r="BHB87" s="94"/>
      <c r="BHC87" s="94"/>
      <c r="BHD87" s="94"/>
      <c r="BHE87" s="94"/>
      <c r="BHF87" s="94"/>
      <c r="BHG87" s="94"/>
      <c r="BHH87" s="94"/>
      <c r="BHI87" s="94"/>
      <c r="BHJ87" s="94"/>
      <c r="BHK87" s="94"/>
      <c r="BHL87" s="94"/>
      <c r="BHM87" s="94"/>
      <c r="BHN87" s="94"/>
      <c r="BHO87" s="94"/>
      <c r="BHP87" s="94"/>
      <c r="BHQ87" s="94"/>
      <c r="BHR87" s="94"/>
      <c r="BHS87" s="94"/>
      <c r="BHT87" s="94"/>
      <c r="BHU87" s="94"/>
      <c r="BHV87" s="94"/>
      <c r="BHW87" s="94"/>
      <c r="BHX87" s="94"/>
      <c r="BHY87" s="94"/>
      <c r="BHZ87" s="94"/>
      <c r="BIA87" s="94"/>
      <c r="BIB87" s="94"/>
      <c r="BIC87" s="94"/>
      <c r="BID87" s="94"/>
      <c r="BIE87" s="94"/>
      <c r="BIF87" s="94"/>
      <c r="BIG87" s="94"/>
      <c r="BIH87" s="94"/>
      <c r="BII87" s="94"/>
      <c r="BIJ87" s="94"/>
      <c r="BIK87" s="94"/>
      <c r="BIL87" s="94"/>
      <c r="BIM87" s="94"/>
      <c r="BIN87" s="94"/>
      <c r="BIO87" s="94"/>
      <c r="BIP87" s="94"/>
      <c r="BIQ87" s="94"/>
      <c r="BIR87" s="94"/>
      <c r="BIS87" s="94"/>
      <c r="BIT87" s="94"/>
      <c r="BIU87" s="94"/>
      <c r="BIV87" s="94"/>
      <c r="BIW87" s="94"/>
      <c r="BIX87" s="94"/>
      <c r="BIY87" s="94"/>
      <c r="BIZ87" s="94"/>
      <c r="BJA87" s="94"/>
      <c r="BJB87" s="94"/>
      <c r="BJC87" s="94"/>
      <c r="BJD87" s="94"/>
      <c r="BJE87" s="94"/>
      <c r="BJF87" s="94"/>
      <c r="BJG87" s="94"/>
      <c r="BJH87" s="94"/>
      <c r="BJI87" s="94"/>
      <c r="BJJ87" s="94"/>
      <c r="BJK87" s="94"/>
      <c r="BJL87" s="94"/>
      <c r="BJM87" s="94"/>
      <c r="BJN87" s="94"/>
      <c r="BJO87" s="94"/>
      <c r="BJP87" s="94"/>
      <c r="BJQ87" s="94"/>
      <c r="BJR87" s="94"/>
      <c r="BJS87" s="94"/>
      <c r="BJT87" s="94"/>
      <c r="BJU87" s="94"/>
      <c r="BJV87" s="94"/>
      <c r="BJW87" s="94"/>
      <c r="BJX87" s="94"/>
      <c r="BJY87" s="94"/>
      <c r="BJZ87" s="94"/>
      <c r="BKA87" s="94"/>
      <c r="BKB87" s="94"/>
      <c r="BKC87" s="94"/>
      <c r="BKD87" s="94"/>
      <c r="BKE87" s="94"/>
      <c r="BKF87" s="94"/>
      <c r="BKG87" s="94"/>
      <c r="BKH87" s="94"/>
      <c r="BKI87" s="94"/>
      <c r="BKJ87" s="94"/>
      <c r="BKK87" s="94"/>
      <c r="BKL87" s="94"/>
      <c r="BKM87" s="94"/>
      <c r="BKN87" s="94"/>
      <c r="BKO87" s="94"/>
      <c r="BKP87" s="94"/>
      <c r="BKQ87" s="94"/>
      <c r="BKR87" s="94"/>
      <c r="BKS87" s="94"/>
      <c r="BKT87" s="94"/>
      <c r="BKU87" s="94"/>
      <c r="BKV87" s="94"/>
      <c r="BKW87" s="94"/>
      <c r="BKX87" s="94"/>
      <c r="BKY87" s="94"/>
      <c r="BKZ87" s="94"/>
      <c r="BLA87" s="94"/>
      <c r="BLB87" s="94"/>
      <c r="BLC87" s="94"/>
      <c r="BLD87" s="94"/>
      <c r="BLE87" s="94"/>
      <c r="BLF87" s="94"/>
      <c r="BLG87" s="94"/>
      <c r="BLH87" s="94"/>
      <c r="BLI87" s="94"/>
      <c r="BLJ87" s="94"/>
      <c r="BLK87" s="94"/>
      <c r="BLL87" s="94"/>
      <c r="BLM87" s="94"/>
      <c r="BLN87" s="94"/>
      <c r="BLO87" s="94"/>
      <c r="BLP87" s="94"/>
      <c r="BLQ87" s="94"/>
      <c r="BLR87" s="94"/>
      <c r="BLS87" s="94"/>
      <c r="BLT87" s="94"/>
      <c r="BLU87" s="94"/>
      <c r="BLV87" s="94"/>
      <c r="BLW87" s="94"/>
      <c r="BLX87" s="94"/>
      <c r="BLY87" s="94"/>
      <c r="BLZ87" s="94"/>
      <c r="BMA87" s="94"/>
      <c r="BMB87" s="94"/>
      <c r="BMC87" s="94"/>
      <c r="BMD87" s="94"/>
      <c r="BME87" s="94"/>
      <c r="BMF87" s="94"/>
      <c r="BMG87" s="94"/>
      <c r="BMH87" s="94"/>
      <c r="BMI87" s="94"/>
      <c r="BMJ87" s="94"/>
      <c r="BMK87" s="94"/>
      <c r="BML87" s="94"/>
      <c r="BMM87" s="94"/>
      <c r="BMN87" s="94"/>
      <c r="BMO87" s="94"/>
      <c r="BMP87" s="94"/>
      <c r="BMQ87" s="94"/>
      <c r="BMR87" s="94"/>
      <c r="BMS87" s="94"/>
      <c r="BMT87" s="94"/>
      <c r="BMU87" s="94"/>
      <c r="BMV87" s="94"/>
      <c r="BMW87" s="94"/>
      <c r="BMX87" s="94"/>
      <c r="BMY87" s="94"/>
      <c r="BMZ87" s="94"/>
      <c r="BNA87" s="94"/>
      <c r="BNB87" s="94"/>
      <c r="BNC87" s="94"/>
      <c r="BND87" s="94"/>
      <c r="BNE87" s="94"/>
      <c r="BNF87" s="94"/>
      <c r="BNG87" s="94"/>
      <c r="BNH87" s="94"/>
      <c r="BNI87" s="94"/>
      <c r="BNJ87" s="94"/>
      <c r="BNK87" s="94"/>
      <c r="BNL87" s="94"/>
      <c r="BNM87" s="94"/>
      <c r="BNN87" s="94"/>
      <c r="BNO87" s="94"/>
      <c r="BNP87" s="94"/>
      <c r="BNQ87" s="94"/>
      <c r="BNR87" s="94"/>
      <c r="BNS87" s="94"/>
      <c r="BNT87" s="94"/>
      <c r="BNU87" s="94"/>
      <c r="BNV87" s="94"/>
      <c r="BNW87" s="94"/>
      <c r="BNX87" s="94"/>
      <c r="BNY87" s="94"/>
      <c r="BNZ87" s="94"/>
      <c r="BOA87" s="94"/>
      <c r="BOB87" s="94"/>
      <c r="BOC87" s="94"/>
      <c r="BOD87" s="94"/>
      <c r="BOE87" s="94"/>
      <c r="BOF87" s="94"/>
      <c r="BOG87" s="94"/>
      <c r="BOH87" s="94"/>
      <c r="BOI87" s="94"/>
      <c r="BOJ87" s="94"/>
      <c r="BOK87" s="94"/>
      <c r="BOL87" s="94"/>
      <c r="BOM87" s="94"/>
      <c r="BON87" s="94"/>
      <c r="BOO87" s="94"/>
      <c r="BOP87" s="94"/>
      <c r="BOQ87" s="94"/>
      <c r="BOR87" s="94"/>
      <c r="BOS87" s="94"/>
      <c r="BOT87" s="94"/>
      <c r="BOU87" s="94"/>
      <c r="BOV87" s="94"/>
      <c r="BOW87" s="94"/>
      <c r="BOX87" s="94"/>
      <c r="BOY87" s="94"/>
      <c r="BOZ87" s="94"/>
      <c r="BPA87" s="94"/>
      <c r="BPB87" s="94"/>
      <c r="BPC87" s="94"/>
      <c r="BPD87" s="94"/>
      <c r="BPE87" s="94"/>
      <c r="BPF87" s="94"/>
      <c r="BPG87" s="94"/>
      <c r="BPH87" s="94"/>
      <c r="BPI87" s="94"/>
      <c r="BPJ87" s="94"/>
      <c r="BPK87" s="94"/>
      <c r="BPL87" s="94"/>
      <c r="BPM87" s="94"/>
      <c r="BPN87" s="94"/>
      <c r="BPO87" s="94"/>
      <c r="BPP87" s="94"/>
      <c r="BPQ87" s="94"/>
      <c r="BPR87" s="94"/>
      <c r="BPS87" s="94"/>
      <c r="BPT87" s="94"/>
      <c r="BPU87" s="94"/>
      <c r="BPV87" s="94"/>
      <c r="BPW87" s="94"/>
      <c r="BPX87" s="94"/>
      <c r="BPY87" s="94"/>
      <c r="BPZ87" s="94"/>
      <c r="BQA87" s="94"/>
      <c r="BQB87" s="94"/>
      <c r="BQC87" s="94"/>
      <c r="BQD87" s="94"/>
      <c r="BQE87" s="94"/>
      <c r="BQF87" s="94"/>
      <c r="BQG87" s="94"/>
      <c r="BQH87" s="94"/>
      <c r="BQI87" s="94"/>
      <c r="BQJ87" s="94"/>
      <c r="BQK87" s="94"/>
      <c r="BQL87" s="94"/>
      <c r="BQM87" s="94"/>
      <c r="BQN87" s="94"/>
      <c r="BQO87" s="94"/>
      <c r="BQP87" s="94"/>
      <c r="BQQ87" s="94"/>
      <c r="BQR87" s="94"/>
      <c r="BQS87" s="94"/>
      <c r="BQT87" s="94"/>
      <c r="BQU87" s="94"/>
      <c r="BQV87" s="94"/>
      <c r="BQW87" s="94"/>
      <c r="BQX87" s="94"/>
      <c r="BQY87" s="94"/>
      <c r="BQZ87" s="94"/>
      <c r="BRA87" s="94"/>
      <c r="BRB87" s="94"/>
      <c r="BRC87" s="94"/>
      <c r="BRD87" s="94"/>
      <c r="BRE87" s="94"/>
      <c r="BRF87" s="94"/>
      <c r="BRG87" s="94"/>
      <c r="BRH87" s="94"/>
      <c r="BRI87" s="94"/>
      <c r="BRJ87" s="94"/>
      <c r="BRK87" s="94"/>
      <c r="BRL87" s="94"/>
      <c r="BRM87" s="94"/>
      <c r="BRN87" s="94"/>
      <c r="BRO87" s="94"/>
      <c r="BRP87" s="94"/>
      <c r="BRQ87" s="94"/>
      <c r="BRR87" s="94"/>
      <c r="BRS87" s="94"/>
      <c r="BRT87" s="94"/>
      <c r="BRU87" s="94"/>
      <c r="BRV87" s="94"/>
      <c r="BRW87" s="94"/>
      <c r="BRX87" s="94"/>
      <c r="BRY87" s="94"/>
      <c r="BRZ87" s="94"/>
      <c r="BSA87" s="94"/>
      <c r="BSB87" s="94"/>
      <c r="BSC87" s="94"/>
      <c r="BSD87" s="94"/>
      <c r="BSE87" s="94"/>
      <c r="BSF87" s="94"/>
      <c r="BSG87" s="94"/>
      <c r="BSH87" s="94"/>
      <c r="BSI87" s="94"/>
      <c r="BSJ87" s="94"/>
      <c r="BSK87" s="94"/>
      <c r="BSL87" s="94"/>
      <c r="BSM87" s="94"/>
      <c r="BSN87" s="94"/>
      <c r="BSO87" s="94"/>
      <c r="BSP87" s="94"/>
      <c r="BSQ87" s="94"/>
      <c r="BSR87" s="94"/>
      <c r="BSS87" s="94"/>
      <c r="BST87" s="94"/>
      <c r="BSU87" s="94"/>
      <c r="BSV87" s="94"/>
      <c r="BSW87" s="94"/>
      <c r="BSX87" s="94"/>
      <c r="BSY87" s="94"/>
      <c r="BSZ87" s="94"/>
      <c r="BTA87" s="94"/>
      <c r="BTB87" s="94"/>
      <c r="BTC87" s="94"/>
      <c r="BTD87" s="94"/>
      <c r="BTE87" s="94"/>
      <c r="BTF87" s="94"/>
      <c r="BTG87" s="94"/>
      <c r="BTH87" s="94"/>
      <c r="BTI87" s="94"/>
      <c r="BTJ87" s="94"/>
      <c r="BTK87" s="94"/>
      <c r="BTL87" s="94"/>
      <c r="BTM87" s="94"/>
      <c r="BTN87" s="94"/>
      <c r="BTO87" s="94"/>
      <c r="BTP87" s="94"/>
      <c r="BTQ87" s="94"/>
      <c r="BTR87" s="94"/>
      <c r="BTS87" s="94"/>
      <c r="BTT87" s="94"/>
      <c r="BTU87" s="94"/>
      <c r="BTV87" s="94"/>
      <c r="BTW87" s="94"/>
      <c r="BTX87" s="94"/>
      <c r="BTY87" s="94"/>
      <c r="BTZ87" s="94"/>
      <c r="BUA87" s="94"/>
      <c r="BUB87" s="94"/>
      <c r="BUC87" s="94"/>
      <c r="BUD87" s="94"/>
      <c r="BUE87" s="94"/>
      <c r="BUF87" s="94"/>
      <c r="BUG87" s="94"/>
      <c r="BUH87" s="94"/>
      <c r="BUI87" s="94"/>
      <c r="BUJ87" s="94"/>
      <c r="BUK87" s="94"/>
      <c r="BUL87" s="94"/>
      <c r="BUM87" s="94"/>
      <c r="BUN87" s="94"/>
      <c r="BUO87" s="94"/>
      <c r="BUP87" s="94"/>
      <c r="BUQ87" s="94"/>
      <c r="BUR87" s="94"/>
      <c r="BUS87" s="94"/>
      <c r="BUT87" s="94"/>
      <c r="BUU87" s="94"/>
      <c r="BUV87" s="94"/>
      <c r="BUW87" s="94"/>
      <c r="BUX87" s="94"/>
      <c r="BUY87" s="94"/>
      <c r="BUZ87" s="94"/>
      <c r="BVA87" s="94"/>
      <c r="BVB87" s="94"/>
      <c r="BVC87" s="94"/>
      <c r="BVD87" s="94"/>
      <c r="BVE87" s="94"/>
      <c r="BVF87" s="94"/>
      <c r="BVG87" s="94"/>
      <c r="BVH87" s="94"/>
      <c r="BVI87" s="94"/>
      <c r="BVJ87" s="94"/>
      <c r="BVK87" s="94"/>
      <c r="BVL87" s="94"/>
      <c r="BVM87" s="94"/>
      <c r="BVN87" s="94"/>
      <c r="BVO87" s="94"/>
      <c r="BVP87" s="94"/>
      <c r="BVQ87" s="94"/>
      <c r="BVR87" s="94"/>
      <c r="BVS87" s="94"/>
      <c r="BVT87" s="94"/>
      <c r="BVU87" s="94"/>
      <c r="BVV87" s="94"/>
      <c r="BVW87" s="94"/>
      <c r="BVX87" s="94"/>
      <c r="BVY87" s="94"/>
      <c r="BVZ87" s="94"/>
      <c r="BWA87" s="94"/>
      <c r="BWB87" s="94"/>
      <c r="BWC87" s="94"/>
      <c r="BWD87" s="94"/>
      <c r="BWE87" s="94"/>
      <c r="BWF87" s="94"/>
      <c r="BWG87" s="94"/>
      <c r="BWH87" s="94"/>
      <c r="BWI87" s="94"/>
      <c r="BWJ87" s="94"/>
      <c r="BWK87" s="94"/>
      <c r="BWL87" s="94"/>
      <c r="BWM87" s="94"/>
      <c r="BWN87" s="94"/>
      <c r="BWO87" s="94"/>
      <c r="BWP87" s="94"/>
      <c r="BWQ87" s="94"/>
      <c r="BWR87" s="94"/>
      <c r="BWS87" s="94"/>
      <c r="BWT87" s="94"/>
      <c r="BWU87" s="94"/>
      <c r="BWV87" s="94"/>
      <c r="BWW87" s="94"/>
      <c r="BWX87" s="94"/>
      <c r="BWY87" s="94"/>
      <c r="BWZ87" s="94"/>
      <c r="BXA87" s="94"/>
      <c r="BXB87" s="94"/>
      <c r="BXC87" s="94"/>
      <c r="BXD87" s="94"/>
      <c r="BXE87" s="94"/>
      <c r="BXF87" s="94"/>
      <c r="BXG87" s="94"/>
      <c r="BXH87" s="94"/>
      <c r="BXI87" s="94"/>
      <c r="BXJ87" s="94"/>
      <c r="BXK87" s="94"/>
      <c r="BXL87" s="94"/>
      <c r="BXM87" s="94"/>
      <c r="BXN87" s="94"/>
      <c r="BXO87" s="94"/>
      <c r="BXP87" s="94"/>
      <c r="BXQ87" s="94"/>
      <c r="BXR87" s="94"/>
      <c r="BXS87" s="94"/>
      <c r="BXT87" s="94"/>
      <c r="BXU87" s="94"/>
      <c r="BXV87" s="94"/>
      <c r="BXW87" s="94"/>
      <c r="BXX87" s="94"/>
      <c r="BXY87" s="94"/>
      <c r="BXZ87" s="94"/>
      <c r="BYA87" s="94"/>
      <c r="BYB87" s="94"/>
      <c r="BYC87" s="94"/>
      <c r="BYD87" s="94"/>
      <c r="BYE87" s="94"/>
      <c r="BYF87" s="94"/>
      <c r="BYG87" s="94"/>
      <c r="BYH87" s="94"/>
      <c r="BYI87" s="94"/>
      <c r="BYJ87" s="94"/>
      <c r="BYK87" s="94"/>
      <c r="BYL87" s="94"/>
      <c r="BYM87" s="94"/>
      <c r="BYN87" s="94"/>
      <c r="BYO87" s="94"/>
      <c r="BYP87" s="94"/>
      <c r="BYQ87" s="94"/>
      <c r="BYR87" s="94"/>
      <c r="BYS87" s="94"/>
      <c r="BYT87" s="94"/>
      <c r="BYU87" s="94"/>
      <c r="BYV87" s="94"/>
      <c r="BYW87" s="94"/>
      <c r="BYX87" s="94"/>
      <c r="BYY87" s="94"/>
      <c r="BYZ87" s="94"/>
      <c r="BZA87" s="94"/>
      <c r="BZB87" s="94"/>
      <c r="BZC87" s="94"/>
      <c r="BZD87" s="94"/>
      <c r="BZE87" s="94"/>
      <c r="BZF87" s="94"/>
      <c r="BZG87" s="94"/>
      <c r="BZH87" s="94"/>
      <c r="BZI87" s="94"/>
      <c r="BZJ87" s="94"/>
      <c r="BZK87" s="94"/>
      <c r="BZL87" s="94"/>
      <c r="BZM87" s="94"/>
      <c r="BZN87" s="94"/>
      <c r="BZO87" s="94"/>
      <c r="BZP87" s="94"/>
      <c r="BZQ87" s="94"/>
      <c r="BZR87" s="94"/>
      <c r="BZS87" s="94"/>
      <c r="BZT87" s="94"/>
      <c r="BZU87" s="94"/>
      <c r="BZV87" s="94"/>
      <c r="BZW87" s="94"/>
      <c r="BZX87" s="94"/>
      <c r="BZY87" s="94"/>
      <c r="BZZ87" s="94"/>
      <c r="CAA87" s="94"/>
      <c r="CAB87" s="94"/>
      <c r="CAC87" s="94"/>
      <c r="CAD87" s="94"/>
      <c r="CAE87" s="94"/>
      <c r="CAF87" s="94"/>
      <c r="CAG87" s="94"/>
      <c r="CAH87" s="94"/>
      <c r="CAI87" s="94"/>
      <c r="CAJ87" s="94"/>
      <c r="CAK87" s="94"/>
      <c r="CAL87" s="94"/>
      <c r="CAM87" s="94"/>
      <c r="CAN87" s="94"/>
      <c r="CAO87" s="94"/>
      <c r="CAP87" s="94"/>
      <c r="CAQ87" s="94"/>
      <c r="CAR87" s="94"/>
      <c r="CAS87" s="94"/>
      <c r="CAT87" s="94"/>
      <c r="CAU87" s="94"/>
      <c r="CAV87" s="94"/>
      <c r="CAW87" s="94"/>
      <c r="CAX87" s="94"/>
      <c r="CAY87" s="94"/>
      <c r="CAZ87" s="94"/>
      <c r="CBA87" s="94"/>
      <c r="CBB87" s="94"/>
      <c r="CBC87" s="94"/>
      <c r="CBD87" s="94"/>
      <c r="CBE87" s="94"/>
      <c r="CBF87" s="94"/>
      <c r="CBG87" s="94"/>
      <c r="CBH87" s="94"/>
      <c r="CBI87" s="94"/>
      <c r="CBJ87" s="94"/>
      <c r="CBK87" s="94"/>
      <c r="CBL87" s="94"/>
      <c r="CBM87" s="94"/>
      <c r="CBN87" s="94"/>
      <c r="CBO87" s="94"/>
      <c r="CBP87" s="94"/>
      <c r="CBQ87" s="94"/>
      <c r="CBR87" s="94"/>
      <c r="CBS87" s="94"/>
      <c r="CBT87" s="94"/>
      <c r="CBU87" s="94"/>
      <c r="CBV87" s="94"/>
      <c r="CBW87" s="94"/>
      <c r="CBX87" s="94"/>
      <c r="CBY87" s="94"/>
      <c r="CBZ87" s="94"/>
      <c r="CCA87" s="94"/>
      <c r="CCB87" s="94"/>
      <c r="CCC87" s="94"/>
      <c r="CCD87" s="94"/>
      <c r="CCE87" s="94"/>
      <c r="CCF87" s="94"/>
      <c r="CCG87" s="94"/>
      <c r="CCH87" s="94"/>
      <c r="CCI87" s="94"/>
      <c r="CCJ87" s="94"/>
      <c r="CCK87" s="94"/>
      <c r="CCL87" s="94"/>
      <c r="CCM87" s="94"/>
      <c r="CCN87" s="94"/>
      <c r="CCO87" s="94"/>
      <c r="CCP87" s="94"/>
      <c r="CCQ87" s="94"/>
      <c r="CCR87" s="94"/>
      <c r="CCS87" s="94"/>
      <c r="CCT87" s="94"/>
      <c r="CCU87" s="94"/>
      <c r="CCV87" s="94"/>
      <c r="CCW87" s="94"/>
      <c r="CCX87" s="94"/>
      <c r="CCY87" s="94"/>
      <c r="CCZ87" s="94"/>
      <c r="CDA87" s="94"/>
      <c r="CDB87" s="94"/>
      <c r="CDC87" s="94"/>
      <c r="CDD87" s="94"/>
      <c r="CDE87" s="94"/>
      <c r="CDF87" s="94"/>
      <c r="CDG87" s="94"/>
      <c r="CDH87" s="94"/>
      <c r="CDI87" s="94"/>
      <c r="CDJ87" s="94"/>
      <c r="CDK87" s="94"/>
      <c r="CDL87" s="94"/>
      <c r="CDM87" s="94"/>
      <c r="CDN87" s="94"/>
      <c r="CDO87" s="94"/>
      <c r="CDP87" s="94"/>
      <c r="CDQ87" s="94"/>
      <c r="CDR87" s="94"/>
      <c r="CDS87" s="94"/>
      <c r="CDT87" s="94"/>
      <c r="CDU87" s="94"/>
      <c r="CDV87" s="94"/>
      <c r="CDW87" s="94"/>
      <c r="CDX87" s="94"/>
      <c r="CDY87" s="94"/>
      <c r="CDZ87" s="94"/>
      <c r="CEA87" s="94"/>
      <c r="CEB87" s="94"/>
      <c r="CEC87" s="94"/>
      <c r="CED87" s="94"/>
      <c r="CEE87" s="94"/>
      <c r="CEF87" s="94"/>
      <c r="CEG87" s="94"/>
      <c r="CEH87" s="94"/>
      <c r="CEI87" s="94"/>
      <c r="CEJ87" s="94"/>
      <c r="CEK87" s="94"/>
      <c r="CEL87" s="94"/>
      <c r="CEM87" s="94"/>
      <c r="CEN87" s="94"/>
      <c r="CEO87" s="94"/>
      <c r="CEP87" s="94"/>
      <c r="CEQ87" s="94"/>
      <c r="CER87" s="94"/>
      <c r="CES87" s="94"/>
      <c r="CET87" s="94"/>
      <c r="CEU87" s="94"/>
      <c r="CEV87" s="94"/>
      <c r="CEW87" s="94"/>
      <c r="CEX87" s="94"/>
      <c r="CEY87" s="94"/>
      <c r="CEZ87" s="94"/>
      <c r="CFA87" s="94"/>
      <c r="CFB87" s="94"/>
      <c r="CFC87" s="94"/>
      <c r="CFD87" s="94"/>
      <c r="CFE87" s="94"/>
      <c r="CFF87" s="94"/>
      <c r="CFG87" s="94"/>
      <c r="CFH87" s="94"/>
      <c r="CFI87" s="94"/>
      <c r="CFJ87" s="94"/>
      <c r="CFK87" s="94"/>
      <c r="CFL87" s="94"/>
      <c r="CFM87" s="94"/>
      <c r="CFN87" s="94"/>
      <c r="CFO87" s="94"/>
      <c r="CFP87" s="94"/>
      <c r="CFQ87" s="94"/>
      <c r="CFR87" s="94"/>
      <c r="CFS87" s="94"/>
      <c r="CFT87" s="94"/>
      <c r="CFU87" s="94"/>
      <c r="CFV87" s="94"/>
      <c r="CFW87" s="94"/>
      <c r="CFX87" s="94"/>
      <c r="CFY87" s="94"/>
      <c r="CFZ87" s="94"/>
      <c r="CGA87" s="94"/>
      <c r="CGB87" s="94"/>
      <c r="CGC87" s="94"/>
      <c r="CGD87" s="94"/>
      <c r="CGE87" s="94"/>
      <c r="CGF87" s="94"/>
      <c r="CGG87" s="94"/>
      <c r="CGH87" s="94"/>
      <c r="CGI87" s="94"/>
      <c r="CGJ87" s="94"/>
      <c r="CGK87" s="94"/>
      <c r="CGL87" s="94"/>
      <c r="CGM87" s="94"/>
      <c r="CGN87" s="94"/>
      <c r="CGO87" s="94"/>
      <c r="CGP87" s="94"/>
      <c r="CGQ87" s="94"/>
      <c r="CGR87" s="94"/>
      <c r="CGS87" s="94"/>
      <c r="CGT87" s="94"/>
      <c r="CGU87" s="94"/>
      <c r="CGV87" s="94"/>
      <c r="CGW87" s="94"/>
      <c r="CGX87" s="94"/>
      <c r="CGY87" s="94"/>
      <c r="CGZ87" s="94"/>
      <c r="CHA87" s="94"/>
      <c r="CHB87" s="94"/>
      <c r="CHC87" s="94"/>
      <c r="CHD87" s="94"/>
      <c r="CHE87" s="94"/>
      <c r="CHF87" s="94"/>
      <c r="CHG87" s="94"/>
      <c r="CHH87" s="94"/>
      <c r="CHI87" s="94"/>
      <c r="CHJ87" s="94"/>
      <c r="CHK87" s="94"/>
      <c r="CHL87" s="94"/>
      <c r="CHM87" s="94"/>
      <c r="CHN87" s="94"/>
      <c r="CHO87" s="94"/>
      <c r="CHP87" s="94"/>
      <c r="CHQ87" s="94"/>
      <c r="CHR87" s="94"/>
      <c r="CHS87" s="94"/>
      <c r="CHT87" s="94"/>
      <c r="CHU87" s="94"/>
      <c r="CHV87" s="94"/>
      <c r="CHW87" s="94"/>
      <c r="CHX87" s="94"/>
      <c r="CHY87" s="94"/>
      <c r="CHZ87" s="94"/>
      <c r="CIA87" s="94"/>
      <c r="CIB87" s="94"/>
      <c r="CIC87" s="94"/>
      <c r="CID87" s="94"/>
      <c r="CIE87" s="94"/>
      <c r="CIF87" s="94"/>
      <c r="CIG87" s="94"/>
      <c r="CIH87" s="94"/>
      <c r="CII87" s="94"/>
      <c r="CIJ87" s="94"/>
      <c r="CIK87" s="94"/>
      <c r="CIL87" s="94"/>
      <c r="CIM87" s="94"/>
      <c r="CIN87" s="94"/>
      <c r="CIO87" s="94"/>
      <c r="CIP87" s="94"/>
      <c r="CIQ87" s="94"/>
      <c r="CIR87" s="94"/>
      <c r="CIS87" s="94"/>
      <c r="CIT87" s="94"/>
      <c r="CIU87" s="94"/>
      <c r="CIV87" s="94"/>
      <c r="CIW87" s="94"/>
      <c r="CIX87" s="94"/>
      <c r="CIY87" s="94"/>
      <c r="CIZ87" s="94"/>
      <c r="CJA87" s="94"/>
      <c r="CJB87" s="94"/>
      <c r="CJC87" s="94"/>
      <c r="CJD87" s="94"/>
      <c r="CJE87" s="94"/>
      <c r="CJF87" s="94"/>
      <c r="CJG87" s="94"/>
      <c r="CJH87" s="94"/>
      <c r="CJI87" s="94"/>
      <c r="CJJ87" s="94"/>
      <c r="CJK87" s="94"/>
      <c r="CJL87" s="94"/>
      <c r="CJM87" s="94"/>
      <c r="CJN87" s="94"/>
      <c r="CJO87" s="94"/>
      <c r="CJP87" s="94"/>
      <c r="CJQ87" s="94"/>
      <c r="CJR87" s="94"/>
      <c r="CJS87" s="94"/>
      <c r="CJT87" s="94"/>
      <c r="CJU87" s="94"/>
      <c r="CJV87" s="94"/>
      <c r="CJW87" s="94"/>
      <c r="CJX87" s="94"/>
      <c r="CJY87" s="94"/>
      <c r="CJZ87" s="94"/>
      <c r="CKA87" s="94"/>
      <c r="CKB87" s="94"/>
      <c r="CKC87" s="94"/>
      <c r="CKD87" s="94"/>
      <c r="CKE87" s="94"/>
      <c r="CKF87" s="94"/>
      <c r="CKG87" s="94"/>
      <c r="CKH87" s="94"/>
      <c r="CKI87" s="94"/>
      <c r="CKJ87" s="94"/>
      <c r="CKK87" s="94"/>
      <c r="CKL87" s="94"/>
      <c r="CKM87" s="94"/>
      <c r="CKN87" s="94"/>
      <c r="CKO87" s="94"/>
      <c r="CKP87" s="94"/>
      <c r="CKQ87" s="94"/>
      <c r="CKR87" s="94"/>
      <c r="CKS87" s="94"/>
      <c r="CKT87" s="94"/>
      <c r="CKU87" s="94"/>
      <c r="CKV87" s="94"/>
      <c r="CKW87" s="94"/>
      <c r="CKX87" s="94"/>
      <c r="CKY87" s="94"/>
      <c r="CKZ87" s="94"/>
      <c r="CLA87" s="94"/>
      <c r="CLB87" s="94"/>
      <c r="CLC87" s="94"/>
      <c r="CLD87" s="94"/>
      <c r="CLE87" s="94"/>
      <c r="CLF87" s="94"/>
      <c r="CLG87" s="94"/>
      <c r="CLH87" s="94"/>
      <c r="CLI87" s="94"/>
      <c r="CLJ87" s="94"/>
      <c r="CLK87" s="94"/>
      <c r="CLL87" s="94"/>
      <c r="CLM87" s="94"/>
      <c r="CLN87" s="94"/>
      <c r="CLO87" s="94"/>
      <c r="CLP87" s="94"/>
      <c r="CLQ87" s="94"/>
      <c r="CLR87" s="94"/>
      <c r="CLS87" s="94"/>
      <c r="CLT87" s="94"/>
      <c r="CLU87" s="94"/>
      <c r="CLV87" s="94"/>
      <c r="CLW87" s="94"/>
      <c r="CLX87" s="94"/>
      <c r="CLY87" s="94"/>
      <c r="CLZ87" s="94"/>
      <c r="CMA87" s="94"/>
      <c r="CMB87" s="94"/>
      <c r="CMC87" s="94"/>
      <c r="CMD87" s="94"/>
      <c r="CME87" s="94"/>
      <c r="CMF87" s="94"/>
      <c r="CMG87" s="94"/>
      <c r="CMH87" s="94"/>
      <c r="CMI87" s="94"/>
      <c r="CMJ87" s="94"/>
      <c r="CMK87" s="94"/>
      <c r="CML87" s="94"/>
      <c r="CMM87" s="94"/>
      <c r="CMN87" s="94"/>
      <c r="CMO87" s="94"/>
      <c r="CMP87" s="94"/>
      <c r="CMQ87" s="94"/>
      <c r="CMR87" s="94"/>
      <c r="CMS87" s="94"/>
      <c r="CMT87" s="94"/>
      <c r="CMU87" s="94"/>
      <c r="CMV87" s="94"/>
      <c r="CMW87" s="94"/>
      <c r="CMX87" s="94"/>
      <c r="CMY87" s="94"/>
      <c r="CMZ87" s="94"/>
      <c r="CNA87" s="94"/>
      <c r="CNB87" s="94"/>
      <c r="CNC87" s="94"/>
      <c r="CND87" s="94"/>
      <c r="CNE87" s="94"/>
      <c r="CNF87" s="94"/>
      <c r="CNG87" s="94"/>
      <c r="CNH87" s="94"/>
      <c r="CNI87" s="94"/>
      <c r="CNJ87" s="94"/>
      <c r="CNK87" s="94"/>
      <c r="CNL87" s="94"/>
      <c r="CNM87" s="94"/>
      <c r="CNN87" s="94"/>
      <c r="CNO87" s="94"/>
      <c r="CNP87" s="94"/>
      <c r="CNQ87" s="94"/>
      <c r="CNR87" s="94"/>
      <c r="CNS87" s="94"/>
      <c r="CNT87" s="94"/>
      <c r="CNU87" s="94"/>
      <c r="CNV87" s="94"/>
      <c r="CNW87" s="94"/>
      <c r="CNX87" s="94"/>
      <c r="CNY87" s="94"/>
      <c r="CNZ87" s="94"/>
      <c r="COA87" s="94"/>
      <c r="COB87" s="94"/>
      <c r="COC87" s="94"/>
      <c r="COD87" s="94"/>
      <c r="COE87" s="94"/>
      <c r="COF87" s="94"/>
      <c r="COG87" s="94"/>
      <c r="COH87" s="94"/>
      <c r="COI87" s="94"/>
      <c r="COJ87" s="94"/>
      <c r="COK87" s="94"/>
      <c r="COL87" s="94"/>
      <c r="COM87" s="94"/>
      <c r="CON87" s="94"/>
      <c r="COO87" s="94"/>
      <c r="COP87" s="94"/>
      <c r="COQ87" s="94"/>
      <c r="COR87" s="94"/>
      <c r="COS87" s="94"/>
      <c r="COT87" s="94"/>
      <c r="COU87" s="94"/>
      <c r="COV87" s="94"/>
      <c r="COW87" s="94"/>
      <c r="COX87" s="94"/>
      <c r="COY87" s="94"/>
      <c r="COZ87" s="94"/>
      <c r="CPA87" s="94"/>
      <c r="CPB87" s="94"/>
      <c r="CPC87" s="94"/>
      <c r="CPD87" s="94"/>
      <c r="CPE87" s="94"/>
      <c r="CPF87" s="94"/>
      <c r="CPG87" s="94"/>
      <c r="CPH87" s="94"/>
      <c r="CPI87" s="94"/>
      <c r="CPJ87" s="94"/>
      <c r="CPK87" s="94"/>
      <c r="CPL87" s="94"/>
      <c r="CPM87" s="94"/>
      <c r="CPN87" s="94"/>
      <c r="CPO87" s="94"/>
      <c r="CPP87" s="94"/>
      <c r="CPQ87" s="94"/>
      <c r="CPR87" s="94"/>
      <c r="CPS87" s="94"/>
      <c r="CPT87" s="94"/>
      <c r="CPU87" s="94"/>
      <c r="CPV87" s="94"/>
      <c r="CPW87" s="94"/>
      <c r="CPX87" s="94"/>
      <c r="CPY87" s="94"/>
      <c r="CPZ87" s="94"/>
      <c r="CQA87" s="94"/>
      <c r="CQB87" s="94"/>
      <c r="CQC87" s="94"/>
      <c r="CQD87" s="94"/>
      <c r="CQE87" s="94"/>
      <c r="CQF87" s="94"/>
      <c r="CQG87" s="94"/>
      <c r="CQH87" s="94"/>
      <c r="CQI87" s="94"/>
      <c r="CQJ87" s="94"/>
      <c r="CQK87" s="94"/>
      <c r="CQL87" s="94"/>
      <c r="CQM87" s="94"/>
      <c r="CQN87" s="94"/>
      <c r="CQO87" s="94"/>
      <c r="CQP87" s="94"/>
      <c r="CQQ87" s="94"/>
      <c r="CQR87" s="94"/>
      <c r="CQS87" s="94"/>
      <c r="CQT87" s="94"/>
      <c r="CQU87" s="94"/>
      <c r="CQV87" s="94"/>
      <c r="CQW87" s="94"/>
      <c r="CQX87" s="94"/>
      <c r="CQY87" s="94"/>
      <c r="CQZ87" s="94"/>
      <c r="CRA87" s="94"/>
      <c r="CRB87" s="94"/>
      <c r="CRC87" s="94"/>
      <c r="CRD87" s="94"/>
      <c r="CRE87" s="94"/>
      <c r="CRF87" s="94"/>
      <c r="CRG87" s="94"/>
      <c r="CRH87" s="94"/>
      <c r="CRI87" s="94"/>
      <c r="CRJ87" s="94"/>
      <c r="CRK87" s="94"/>
      <c r="CRL87" s="94"/>
      <c r="CRM87" s="94"/>
      <c r="CRN87" s="94"/>
      <c r="CRO87" s="94"/>
      <c r="CRP87" s="94"/>
      <c r="CRQ87" s="94"/>
      <c r="CRR87" s="94"/>
      <c r="CRS87" s="94"/>
      <c r="CRT87" s="94"/>
      <c r="CRU87" s="94"/>
      <c r="CRV87" s="94"/>
      <c r="CRW87" s="94"/>
      <c r="CRX87" s="94"/>
      <c r="CRY87" s="94"/>
      <c r="CRZ87" s="94"/>
      <c r="CSA87" s="94"/>
      <c r="CSB87" s="94"/>
      <c r="CSC87" s="94"/>
      <c r="CSD87" s="94"/>
      <c r="CSE87" s="94"/>
      <c r="CSF87" s="94"/>
      <c r="CSG87" s="94"/>
      <c r="CSH87" s="94"/>
      <c r="CSI87" s="94"/>
      <c r="CSJ87" s="94"/>
      <c r="CSK87" s="94"/>
      <c r="CSL87" s="94"/>
      <c r="CSM87" s="94"/>
      <c r="CSN87" s="94"/>
      <c r="CSO87" s="94"/>
      <c r="CSP87" s="94"/>
      <c r="CSQ87" s="94"/>
      <c r="CSR87" s="94"/>
      <c r="CSS87" s="94"/>
      <c r="CST87" s="94"/>
      <c r="CSU87" s="94"/>
      <c r="CSV87" s="94"/>
      <c r="CSW87" s="94"/>
      <c r="CSX87" s="94"/>
      <c r="CSY87" s="94"/>
      <c r="CSZ87" s="94"/>
      <c r="CTA87" s="94"/>
      <c r="CTB87" s="94"/>
      <c r="CTC87" s="94"/>
      <c r="CTD87" s="94"/>
      <c r="CTE87" s="94"/>
      <c r="CTF87" s="94"/>
      <c r="CTG87" s="94"/>
      <c r="CTH87" s="94"/>
      <c r="CTI87" s="94"/>
      <c r="CTJ87" s="94"/>
      <c r="CTK87" s="94"/>
      <c r="CTL87" s="94"/>
      <c r="CTM87" s="94"/>
      <c r="CTN87" s="94"/>
      <c r="CTO87" s="94"/>
      <c r="CTP87" s="94"/>
      <c r="CTQ87" s="94"/>
      <c r="CTR87" s="94"/>
      <c r="CTS87" s="94"/>
      <c r="CTT87" s="94"/>
      <c r="CTU87" s="94"/>
      <c r="CTV87" s="94"/>
      <c r="CTW87" s="94"/>
      <c r="CTX87" s="94"/>
      <c r="CTY87" s="94"/>
      <c r="CTZ87" s="94"/>
      <c r="CUA87" s="94"/>
      <c r="CUB87" s="94"/>
      <c r="CUC87" s="94"/>
      <c r="CUD87" s="94"/>
      <c r="CUE87" s="94"/>
      <c r="CUF87" s="94"/>
      <c r="CUG87" s="94"/>
      <c r="CUH87" s="94"/>
      <c r="CUI87" s="94"/>
      <c r="CUJ87" s="94"/>
      <c r="CUK87" s="94"/>
      <c r="CUL87" s="94"/>
      <c r="CUM87" s="94"/>
      <c r="CUN87" s="94"/>
      <c r="CUO87" s="94"/>
      <c r="CUP87" s="94"/>
      <c r="CUQ87" s="94"/>
      <c r="CUR87" s="94"/>
      <c r="CUS87" s="94"/>
      <c r="CUT87" s="94"/>
      <c r="CUU87" s="94"/>
      <c r="CUV87" s="94"/>
      <c r="CUW87" s="94"/>
      <c r="CUX87" s="94"/>
      <c r="CUY87" s="94"/>
      <c r="CUZ87" s="94"/>
      <c r="CVA87" s="94"/>
      <c r="CVB87" s="94"/>
      <c r="CVC87" s="94"/>
      <c r="CVD87" s="94"/>
      <c r="CVE87" s="94"/>
      <c r="CVF87" s="94"/>
      <c r="CVG87" s="94"/>
      <c r="CVH87" s="94"/>
      <c r="CVI87" s="94"/>
      <c r="CVJ87" s="94"/>
      <c r="CVK87" s="94"/>
      <c r="CVL87" s="94"/>
      <c r="CVM87" s="94"/>
      <c r="CVN87" s="94"/>
      <c r="CVO87" s="94"/>
      <c r="CVP87" s="94"/>
      <c r="CVQ87" s="94"/>
      <c r="CVR87" s="94"/>
      <c r="CVS87" s="94"/>
      <c r="CVT87" s="94"/>
      <c r="CVU87" s="94"/>
      <c r="CVV87" s="94"/>
      <c r="CVW87" s="94"/>
      <c r="CVX87" s="94"/>
      <c r="CVY87" s="94"/>
      <c r="CVZ87" s="94"/>
      <c r="CWA87" s="94"/>
      <c r="CWB87" s="94"/>
      <c r="CWC87" s="94"/>
      <c r="CWD87" s="94"/>
      <c r="CWE87" s="94"/>
      <c r="CWF87" s="94"/>
      <c r="CWG87" s="94"/>
      <c r="CWH87" s="94"/>
      <c r="CWI87" s="94"/>
      <c r="CWJ87" s="94"/>
      <c r="CWK87" s="94"/>
      <c r="CWL87" s="94"/>
      <c r="CWM87" s="94"/>
      <c r="CWN87" s="94"/>
      <c r="CWO87" s="94"/>
      <c r="CWP87" s="94"/>
      <c r="CWQ87" s="94"/>
      <c r="CWR87" s="94"/>
      <c r="CWS87" s="94"/>
      <c r="CWT87" s="94"/>
      <c r="CWU87" s="94"/>
      <c r="CWV87" s="94"/>
      <c r="CWW87" s="94"/>
      <c r="CWX87" s="94"/>
      <c r="CWY87" s="94"/>
      <c r="CWZ87" s="94"/>
      <c r="CXA87" s="94"/>
      <c r="CXB87" s="94"/>
      <c r="CXC87" s="94"/>
      <c r="CXD87" s="94"/>
      <c r="CXE87" s="94"/>
      <c r="CXF87" s="94"/>
      <c r="CXG87" s="94"/>
      <c r="CXH87" s="94"/>
      <c r="CXI87" s="94"/>
      <c r="CXJ87" s="94"/>
      <c r="CXK87" s="94"/>
      <c r="CXL87" s="94"/>
      <c r="CXM87" s="94"/>
      <c r="CXN87" s="94"/>
      <c r="CXO87" s="94"/>
      <c r="CXP87" s="94"/>
      <c r="CXQ87" s="94"/>
      <c r="CXR87" s="94"/>
      <c r="CXS87" s="94"/>
      <c r="CXT87" s="94"/>
      <c r="CXU87" s="94"/>
      <c r="CXV87" s="94"/>
      <c r="CXW87" s="94"/>
      <c r="CXX87" s="94"/>
      <c r="CXY87" s="94"/>
      <c r="CXZ87" s="94"/>
      <c r="CYA87" s="94"/>
      <c r="CYB87" s="94"/>
      <c r="CYC87" s="94"/>
      <c r="CYD87" s="94"/>
      <c r="CYE87" s="94"/>
      <c r="CYF87" s="94"/>
      <c r="CYG87" s="94"/>
      <c r="CYH87" s="94"/>
      <c r="CYI87" s="94"/>
      <c r="CYJ87" s="94"/>
      <c r="CYK87" s="94"/>
      <c r="CYL87" s="94"/>
      <c r="CYM87" s="94"/>
      <c r="CYN87" s="94"/>
      <c r="CYO87" s="94"/>
      <c r="CYP87" s="94"/>
      <c r="CYQ87" s="94"/>
      <c r="CYR87" s="94"/>
      <c r="CYS87" s="94"/>
      <c r="CYT87" s="94"/>
      <c r="CYU87" s="94"/>
      <c r="CYV87" s="94"/>
      <c r="CYW87" s="94"/>
      <c r="CYX87" s="94"/>
      <c r="CYY87" s="94"/>
      <c r="CYZ87" s="94"/>
      <c r="CZA87" s="94"/>
      <c r="CZB87" s="94"/>
      <c r="CZC87" s="94"/>
      <c r="CZD87" s="94"/>
      <c r="CZE87" s="94"/>
      <c r="CZF87" s="94"/>
      <c r="CZG87" s="94"/>
      <c r="CZH87" s="94"/>
      <c r="CZI87" s="94"/>
      <c r="CZJ87" s="94"/>
      <c r="CZK87" s="94"/>
      <c r="CZL87" s="94"/>
      <c r="CZM87" s="94"/>
      <c r="CZN87" s="94"/>
      <c r="CZO87" s="94"/>
      <c r="CZP87" s="94"/>
      <c r="CZQ87" s="94"/>
      <c r="CZR87" s="94"/>
      <c r="CZS87" s="94"/>
      <c r="CZT87" s="94"/>
      <c r="CZU87" s="94"/>
      <c r="CZV87" s="94"/>
      <c r="CZW87" s="94"/>
      <c r="CZX87" s="94"/>
      <c r="CZY87" s="94"/>
      <c r="CZZ87" s="94"/>
      <c r="DAA87" s="94"/>
      <c r="DAB87" s="94"/>
      <c r="DAC87" s="94"/>
      <c r="DAD87" s="94"/>
      <c r="DAE87" s="94"/>
      <c r="DAF87" s="94"/>
      <c r="DAG87" s="94"/>
      <c r="DAH87" s="94"/>
      <c r="DAI87" s="94"/>
      <c r="DAJ87" s="94"/>
      <c r="DAK87" s="94"/>
      <c r="DAL87" s="94"/>
      <c r="DAM87" s="94"/>
      <c r="DAN87" s="94"/>
      <c r="DAO87" s="94"/>
      <c r="DAP87" s="94"/>
      <c r="DAQ87" s="94"/>
      <c r="DAR87" s="94"/>
      <c r="DAS87" s="94"/>
      <c r="DAT87" s="94"/>
      <c r="DAU87" s="94"/>
      <c r="DAV87" s="94"/>
      <c r="DAW87" s="94"/>
      <c r="DAX87" s="94"/>
      <c r="DAY87" s="94"/>
      <c r="DAZ87" s="94"/>
      <c r="DBA87" s="94"/>
      <c r="DBB87" s="94"/>
      <c r="DBC87" s="94"/>
      <c r="DBD87" s="94"/>
      <c r="DBE87" s="94"/>
      <c r="DBF87" s="94"/>
      <c r="DBG87" s="94"/>
      <c r="DBH87" s="94"/>
      <c r="DBI87" s="94"/>
      <c r="DBJ87" s="94"/>
      <c r="DBK87" s="94"/>
      <c r="DBL87" s="94"/>
      <c r="DBM87" s="94"/>
      <c r="DBN87" s="94"/>
      <c r="DBO87" s="94"/>
      <c r="DBP87" s="94"/>
      <c r="DBQ87" s="94"/>
      <c r="DBR87" s="94"/>
      <c r="DBS87" s="94"/>
      <c r="DBT87" s="94"/>
      <c r="DBU87" s="94"/>
      <c r="DBV87" s="94"/>
      <c r="DBW87" s="94"/>
      <c r="DBX87" s="94"/>
      <c r="DBY87" s="94"/>
      <c r="DBZ87" s="94"/>
      <c r="DCA87" s="94"/>
      <c r="DCB87" s="94"/>
      <c r="DCC87" s="94"/>
      <c r="DCD87" s="94"/>
      <c r="DCE87" s="94"/>
      <c r="DCF87" s="94"/>
      <c r="DCG87" s="94"/>
      <c r="DCH87" s="94"/>
      <c r="DCI87" s="94"/>
      <c r="DCJ87" s="94"/>
      <c r="DCK87" s="94"/>
      <c r="DCL87" s="94"/>
      <c r="DCM87" s="94"/>
      <c r="DCN87" s="94"/>
      <c r="DCO87" s="94"/>
      <c r="DCP87" s="94"/>
      <c r="DCQ87" s="94"/>
      <c r="DCR87" s="94"/>
      <c r="DCS87" s="94"/>
      <c r="DCT87" s="94"/>
      <c r="DCU87" s="94"/>
      <c r="DCV87" s="94"/>
      <c r="DCW87" s="94"/>
      <c r="DCX87" s="94"/>
      <c r="DCY87" s="94"/>
      <c r="DCZ87" s="94"/>
      <c r="DDA87" s="94"/>
      <c r="DDB87" s="94"/>
      <c r="DDC87" s="94"/>
      <c r="DDD87" s="94"/>
      <c r="DDE87" s="94"/>
      <c r="DDF87" s="94"/>
      <c r="DDG87" s="94"/>
      <c r="DDH87" s="94"/>
      <c r="DDI87" s="94"/>
      <c r="DDJ87" s="94"/>
      <c r="DDK87" s="94"/>
      <c r="DDL87" s="94"/>
      <c r="DDM87" s="94"/>
      <c r="DDN87" s="94"/>
      <c r="DDO87" s="94"/>
      <c r="DDP87" s="94"/>
      <c r="DDQ87" s="94"/>
      <c r="DDR87" s="94"/>
      <c r="DDS87" s="94"/>
      <c r="DDT87" s="94"/>
      <c r="DDU87" s="94"/>
      <c r="DDV87" s="94"/>
      <c r="DDW87" s="94"/>
      <c r="DDX87" s="94"/>
      <c r="DDY87" s="94"/>
      <c r="DDZ87" s="94"/>
      <c r="DEA87" s="94"/>
      <c r="DEB87" s="94"/>
      <c r="DEC87" s="94"/>
      <c r="DED87" s="94"/>
      <c r="DEE87" s="94"/>
      <c r="DEF87" s="94"/>
      <c r="DEG87" s="94"/>
      <c r="DEH87" s="94"/>
      <c r="DEI87" s="94"/>
      <c r="DEJ87" s="94"/>
      <c r="DEK87" s="94"/>
      <c r="DEL87" s="94"/>
      <c r="DEM87" s="94"/>
      <c r="DEN87" s="94"/>
      <c r="DEO87" s="94"/>
      <c r="DEP87" s="94"/>
      <c r="DEQ87" s="94"/>
      <c r="DER87" s="94"/>
      <c r="DES87" s="94"/>
      <c r="DET87" s="94"/>
      <c r="DEU87" s="94"/>
      <c r="DEV87" s="94"/>
      <c r="DEW87" s="94"/>
      <c r="DEX87" s="94"/>
      <c r="DEY87" s="94"/>
      <c r="DEZ87" s="94"/>
      <c r="DFA87" s="94"/>
      <c r="DFB87" s="94"/>
      <c r="DFC87" s="94"/>
      <c r="DFD87" s="94"/>
      <c r="DFE87" s="94"/>
      <c r="DFF87" s="94"/>
      <c r="DFG87" s="94"/>
      <c r="DFH87" s="94"/>
      <c r="DFI87" s="94"/>
      <c r="DFJ87" s="94"/>
      <c r="DFK87" s="94"/>
      <c r="DFL87" s="94"/>
      <c r="DFM87" s="94"/>
      <c r="DFN87" s="94"/>
      <c r="DFO87" s="94"/>
      <c r="DFP87" s="94"/>
      <c r="DFQ87" s="94"/>
      <c r="DFR87" s="94"/>
      <c r="DFS87" s="94"/>
      <c r="DFT87" s="94"/>
      <c r="DFU87" s="94"/>
      <c r="DFV87" s="94"/>
      <c r="DFW87" s="94"/>
      <c r="DFX87" s="94"/>
      <c r="DFY87" s="94"/>
      <c r="DFZ87" s="94"/>
      <c r="DGA87" s="94"/>
      <c r="DGB87" s="94"/>
      <c r="DGC87" s="94"/>
      <c r="DGD87" s="94"/>
      <c r="DGE87" s="94"/>
      <c r="DGF87" s="94"/>
      <c r="DGG87" s="94"/>
      <c r="DGH87" s="94"/>
      <c r="DGI87" s="94"/>
      <c r="DGJ87" s="94"/>
      <c r="DGK87" s="94"/>
      <c r="DGL87" s="94"/>
      <c r="DGM87" s="94"/>
      <c r="DGN87" s="94"/>
      <c r="DGO87" s="94"/>
      <c r="DGP87" s="94"/>
      <c r="DGQ87" s="94"/>
      <c r="DGR87" s="94"/>
      <c r="DGS87" s="94"/>
      <c r="DGT87" s="94"/>
      <c r="DGU87" s="94"/>
      <c r="DGV87" s="94"/>
      <c r="DGW87" s="94"/>
      <c r="DGX87" s="94"/>
      <c r="DGY87" s="94"/>
      <c r="DGZ87" s="94"/>
      <c r="DHA87" s="94"/>
      <c r="DHB87" s="94"/>
      <c r="DHC87" s="94"/>
      <c r="DHD87" s="94"/>
      <c r="DHE87" s="94"/>
      <c r="DHF87" s="94"/>
      <c r="DHG87" s="94"/>
      <c r="DHH87" s="94"/>
      <c r="DHI87" s="94"/>
      <c r="DHJ87" s="94"/>
      <c r="DHK87" s="94"/>
      <c r="DHL87" s="94"/>
      <c r="DHM87" s="94"/>
      <c r="DHN87" s="94"/>
      <c r="DHO87" s="94"/>
      <c r="DHP87" s="94"/>
      <c r="DHQ87" s="94"/>
      <c r="DHR87" s="94"/>
      <c r="DHS87" s="94"/>
      <c r="DHT87" s="94"/>
      <c r="DHU87" s="94"/>
      <c r="DHV87" s="94"/>
      <c r="DHW87" s="94"/>
      <c r="DHX87" s="94"/>
      <c r="DHY87" s="94"/>
      <c r="DHZ87" s="94"/>
      <c r="DIA87" s="94"/>
      <c r="DIB87" s="94"/>
      <c r="DIC87" s="94"/>
      <c r="DID87" s="94"/>
      <c r="DIE87" s="94"/>
      <c r="DIF87" s="94"/>
      <c r="DIG87" s="94"/>
      <c r="DIH87" s="94"/>
      <c r="DII87" s="94"/>
      <c r="DIJ87" s="94"/>
      <c r="DIK87" s="94"/>
      <c r="DIL87" s="94"/>
      <c r="DIM87" s="94"/>
      <c r="DIN87" s="94"/>
      <c r="DIO87" s="94"/>
      <c r="DIP87" s="94"/>
      <c r="DIQ87" s="94"/>
      <c r="DIR87" s="94"/>
      <c r="DIS87" s="94"/>
      <c r="DIT87" s="94"/>
      <c r="DIU87" s="94"/>
      <c r="DIV87" s="94"/>
      <c r="DIW87" s="94"/>
      <c r="DIX87" s="94"/>
      <c r="DIY87" s="94"/>
      <c r="DIZ87" s="94"/>
      <c r="DJA87" s="94"/>
      <c r="DJB87" s="94"/>
      <c r="DJC87" s="94"/>
      <c r="DJD87" s="94"/>
      <c r="DJE87" s="94"/>
      <c r="DJF87" s="94"/>
      <c r="DJG87" s="94"/>
      <c r="DJH87" s="94"/>
      <c r="DJI87" s="94"/>
      <c r="DJJ87" s="94"/>
      <c r="DJK87" s="94"/>
      <c r="DJL87" s="94"/>
      <c r="DJM87" s="94"/>
      <c r="DJN87" s="94"/>
      <c r="DJO87" s="94"/>
      <c r="DJP87" s="94"/>
      <c r="DJQ87" s="94"/>
      <c r="DJR87" s="94"/>
      <c r="DJS87" s="94"/>
      <c r="DJT87" s="94"/>
      <c r="DJU87" s="94"/>
      <c r="DJV87" s="94"/>
      <c r="DJW87" s="94"/>
      <c r="DJX87" s="94"/>
      <c r="DJY87" s="94"/>
      <c r="DJZ87" s="94"/>
      <c r="DKA87" s="94"/>
      <c r="DKB87" s="94"/>
      <c r="DKC87" s="94"/>
      <c r="DKD87" s="94"/>
      <c r="DKE87" s="94"/>
      <c r="DKF87" s="94"/>
      <c r="DKG87" s="94"/>
      <c r="DKH87" s="94"/>
      <c r="DKI87" s="94"/>
      <c r="DKJ87" s="94"/>
      <c r="DKK87" s="94"/>
      <c r="DKL87" s="94"/>
      <c r="DKM87" s="94"/>
      <c r="DKN87" s="94"/>
      <c r="DKO87" s="94"/>
      <c r="DKP87" s="94"/>
      <c r="DKQ87" s="94"/>
      <c r="DKR87" s="94"/>
      <c r="DKS87" s="94"/>
      <c r="DKT87" s="94"/>
      <c r="DKU87" s="94"/>
      <c r="DKV87" s="94"/>
      <c r="DKW87" s="94"/>
      <c r="DKX87" s="94"/>
      <c r="DKY87" s="94"/>
      <c r="DKZ87" s="94"/>
      <c r="DLA87" s="94"/>
      <c r="DLB87" s="94"/>
      <c r="DLC87" s="94"/>
      <c r="DLD87" s="94"/>
      <c r="DLE87" s="94"/>
      <c r="DLF87" s="94"/>
      <c r="DLG87" s="94"/>
      <c r="DLH87" s="94"/>
      <c r="DLI87" s="94"/>
      <c r="DLJ87" s="94"/>
      <c r="DLK87" s="94"/>
      <c r="DLL87" s="94"/>
      <c r="DLM87" s="94"/>
      <c r="DLN87" s="94"/>
      <c r="DLO87" s="94"/>
      <c r="DLP87" s="94"/>
      <c r="DLQ87" s="94"/>
      <c r="DLR87" s="94"/>
      <c r="DLS87" s="94"/>
      <c r="DLT87" s="94"/>
      <c r="DLU87" s="94"/>
      <c r="DLV87" s="94"/>
      <c r="DLW87" s="94"/>
      <c r="DLX87" s="94"/>
      <c r="DLY87" s="94"/>
      <c r="DLZ87" s="94"/>
      <c r="DMA87" s="94"/>
      <c r="DMB87" s="94"/>
      <c r="DMC87" s="94"/>
      <c r="DMD87" s="94"/>
      <c r="DME87" s="94"/>
      <c r="DMF87" s="94"/>
      <c r="DMG87" s="94"/>
      <c r="DMH87" s="94"/>
      <c r="DMI87" s="94"/>
      <c r="DMJ87" s="94"/>
      <c r="DMK87" s="94"/>
      <c r="DML87" s="94"/>
      <c r="DMM87" s="94"/>
      <c r="DMN87" s="94"/>
      <c r="DMO87" s="94"/>
      <c r="DMP87" s="94"/>
      <c r="DMQ87" s="94"/>
      <c r="DMR87" s="94"/>
      <c r="DMS87" s="94"/>
      <c r="DMT87" s="94"/>
      <c r="DMU87" s="94"/>
      <c r="DMV87" s="94"/>
      <c r="DMW87" s="94"/>
      <c r="DMX87" s="94"/>
      <c r="DMY87" s="94"/>
      <c r="DMZ87" s="94"/>
      <c r="DNA87" s="94"/>
      <c r="DNB87" s="94"/>
      <c r="DNC87" s="94"/>
      <c r="DND87" s="94"/>
      <c r="DNE87" s="94"/>
      <c r="DNF87" s="94"/>
      <c r="DNG87" s="94"/>
      <c r="DNH87" s="94"/>
      <c r="DNI87" s="94"/>
      <c r="DNJ87" s="94"/>
      <c r="DNK87" s="94"/>
      <c r="DNL87" s="94"/>
      <c r="DNM87" s="94"/>
      <c r="DNN87" s="94"/>
      <c r="DNO87" s="94"/>
      <c r="DNP87" s="94"/>
      <c r="DNQ87" s="94"/>
      <c r="DNR87" s="94"/>
      <c r="DNS87" s="94"/>
      <c r="DNT87" s="94"/>
      <c r="DNU87" s="94"/>
      <c r="DNV87" s="94"/>
      <c r="DNW87" s="94"/>
      <c r="DNX87" s="94"/>
      <c r="DNY87" s="94"/>
      <c r="DNZ87" s="94"/>
      <c r="DOA87" s="94"/>
      <c r="DOB87" s="94"/>
      <c r="DOC87" s="94"/>
      <c r="DOD87" s="94"/>
      <c r="DOE87" s="94"/>
      <c r="DOF87" s="94"/>
      <c r="DOG87" s="94"/>
      <c r="DOH87" s="94"/>
      <c r="DOI87" s="94"/>
      <c r="DOJ87" s="94"/>
      <c r="DOK87" s="94"/>
      <c r="DOL87" s="94"/>
      <c r="DOM87" s="94"/>
      <c r="DON87" s="94"/>
      <c r="DOO87" s="94"/>
      <c r="DOP87" s="94"/>
      <c r="DOQ87" s="94"/>
      <c r="DOR87" s="94"/>
      <c r="DOS87" s="94"/>
      <c r="DOT87" s="94"/>
      <c r="DOU87" s="94"/>
      <c r="DOV87" s="94"/>
      <c r="DOW87" s="94"/>
      <c r="DOX87" s="94"/>
      <c r="DOY87" s="94"/>
      <c r="DOZ87" s="94"/>
      <c r="DPA87" s="94"/>
      <c r="DPB87" s="94"/>
      <c r="DPC87" s="94"/>
      <c r="DPD87" s="94"/>
      <c r="DPE87" s="94"/>
      <c r="DPF87" s="94"/>
      <c r="DPG87" s="94"/>
      <c r="DPH87" s="94"/>
      <c r="DPI87" s="94"/>
      <c r="DPJ87" s="94"/>
      <c r="DPK87" s="94"/>
      <c r="DPL87" s="94"/>
      <c r="DPM87" s="94"/>
      <c r="DPN87" s="94"/>
      <c r="DPO87" s="94"/>
      <c r="DPP87" s="94"/>
      <c r="DPQ87" s="94"/>
      <c r="DPR87" s="94"/>
      <c r="DPS87" s="94"/>
      <c r="DPT87" s="94"/>
      <c r="DPU87" s="94"/>
      <c r="DPV87" s="94"/>
      <c r="DPW87" s="94"/>
      <c r="DPX87" s="94"/>
      <c r="DPY87" s="94"/>
      <c r="DPZ87" s="94"/>
      <c r="DQA87" s="94"/>
      <c r="DQB87" s="94"/>
      <c r="DQC87" s="94"/>
      <c r="DQD87" s="94"/>
      <c r="DQE87" s="94"/>
      <c r="DQF87" s="94"/>
      <c r="DQG87" s="94"/>
      <c r="DQH87" s="94"/>
      <c r="DQI87" s="94"/>
      <c r="DQJ87" s="94"/>
      <c r="DQK87" s="94"/>
      <c r="DQL87" s="94"/>
      <c r="DQM87" s="94"/>
      <c r="DQN87" s="94"/>
      <c r="DQO87" s="94"/>
      <c r="DQP87" s="94"/>
      <c r="DQQ87" s="94"/>
      <c r="DQR87" s="94"/>
      <c r="DQS87" s="94"/>
      <c r="DQT87" s="94"/>
      <c r="DQU87" s="94"/>
      <c r="DQV87" s="94"/>
      <c r="DQW87" s="94"/>
      <c r="DQX87" s="94"/>
      <c r="DQY87" s="94"/>
      <c r="DQZ87" s="94"/>
      <c r="DRA87" s="94"/>
      <c r="DRB87" s="94"/>
      <c r="DRC87" s="94"/>
      <c r="DRD87" s="94"/>
      <c r="DRE87" s="94"/>
      <c r="DRF87" s="94"/>
      <c r="DRG87" s="94"/>
      <c r="DRH87" s="94"/>
      <c r="DRI87" s="94"/>
      <c r="DRJ87" s="94"/>
      <c r="DRK87" s="94"/>
      <c r="DRL87" s="94"/>
      <c r="DRM87" s="94"/>
      <c r="DRN87" s="94"/>
      <c r="DRO87" s="94"/>
      <c r="DRP87" s="94"/>
      <c r="DRQ87" s="94"/>
      <c r="DRR87" s="94"/>
      <c r="DRS87" s="94"/>
      <c r="DRT87" s="94"/>
      <c r="DRU87" s="94"/>
      <c r="DRV87" s="94"/>
      <c r="DRW87" s="94"/>
      <c r="DRX87" s="94"/>
      <c r="DRY87" s="94"/>
      <c r="DRZ87" s="94"/>
      <c r="DSA87" s="94"/>
      <c r="DSB87" s="94"/>
      <c r="DSC87" s="94"/>
      <c r="DSD87" s="94"/>
      <c r="DSE87" s="94"/>
      <c r="DSF87" s="94"/>
      <c r="DSG87" s="94"/>
      <c r="DSH87" s="94"/>
      <c r="DSI87" s="94"/>
      <c r="DSJ87" s="94"/>
      <c r="DSK87" s="94"/>
      <c r="DSL87" s="94"/>
      <c r="DSM87" s="94"/>
      <c r="DSN87" s="94"/>
      <c r="DSO87" s="94"/>
      <c r="DSP87" s="94"/>
      <c r="DSQ87" s="94"/>
      <c r="DSR87" s="94"/>
      <c r="DSS87" s="94"/>
      <c r="DST87" s="94"/>
      <c r="DSU87" s="94"/>
      <c r="DSV87" s="94"/>
      <c r="DSW87" s="94"/>
      <c r="DSX87" s="94"/>
      <c r="DSY87" s="94"/>
      <c r="DSZ87" s="94"/>
      <c r="DTA87" s="94"/>
      <c r="DTB87" s="94"/>
      <c r="DTC87" s="94"/>
      <c r="DTD87" s="94"/>
      <c r="DTE87" s="94"/>
      <c r="DTF87" s="94"/>
      <c r="DTG87" s="94"/>
      <c r="DTH87" s="94"/>
      <c r="DTI87" s="94"/>
      <c r="DTJ87" s="94"/>
      <c r="DTK87" s="94"/>
      <c r="DTL87" s="94"/>
      <c r="DTM87" s="94"/>
      <c r="DTN87" s="94"/>
      <c r="DTO87" s="94"/>
      <c r="DTP87" s="94"/>
      <c r="DTQ87" s="94"/>
      <c r="DTR87" s="94"/>
      <c r="DTS87" s="94"/>
      <c r="DTT87" s="94"/>
      <c r="DTU87" s="94"/>
      <c r="DTV87" s="94"/>
      <c r="DTW87" s="94"/>
      <c r="DTX87" s="94"/>
      <c r="DTY87" s="94"/>
      <c r="DTZ87" s="94"/>
      <c r="DUA87" s="94"/>
      <c r="DUB87" s="94"/>
      <c r="DUC87" s="94"/>
      <c r="DUD87" s="94"/>
      <c r="DUE87" s="94"/>
      <c r="DUF87" s="94"/>
      <c r="DUG87" s="94"/>
      <c r="DUH87" s="94"/>
      <c r="DUI87" s="94"/>
      <c r="DUJ87" s="94"/>
      <c r="DUK87" s="94"/>
      <c r="DUL87" s="94"/>
      <c r="DUM87" s="94"/>
      <c r="DUN87" s="94"/>
      <c r="DUO87" s="94"/>
      <c r="DUP87" s="94"/>
      <c r="DUQ87" s="94"/>
      <c r="DUR87" s="94"/>
      <c r="DUS87" s="94"/>
      <c r="DUT87" s="94"/>
      <c r="DUU87" s="94"/>
      <c r="DUV87" s="94"/>
      <c r="DUW87" s="94"/>
      <c r="DUX87" s="94"/>
      <c r="DUY87" s="94"/>
      <c r="DUZ87" s="94"/>
      <c r="DVA87" s="94"/>
      <c r="DVB87" s="94"/>
      <c r="DVC87" s="94"/>
      <c r="DVD87" s="94"/>
      <c r="DVE87" s="94"/>
      <c r="DVF87" s="94"/>
      <c r="DVG87" s="94"/>
      <c r="DVH87" s="94"/>
      <c r="DVI87" s="94"/>
      <c r="DVJ87" s="94"/>
      <c r="DVK87" s="94"/>
      <c r="DVL87" s="94"/>
      <c r="DVM87" s="94"/>
      <c r="DVN87" s="94"/>
      <c r="DVO87" s="94"/>
      <c r="DVP87" s="94"/>
      <c r="DVQ87" s="94"/>
      <c r="DVR87" s="94"/>
      <c r="DVS87" s="94"/>
      <c r="DVT87" s="94"/>
      <c r="DVU87" s="94"/>
      <c r="DVV87" s="94"/>
      <c r="DVW87" s="94"/>
      <c r="DVX87" s="94"/>
      <c r="DVY87" s="94"/>
      <c r="DVZ87" s="94"/>
      <c r="DWA87" s="94"/>
      <c r="DWB87" s="94"/>
      <c r="DWC87" s="94"/>
      <c r="DWD87" s="94"/>
      <c r="DWE87" s="94"/>
      <c r="DWF87" s="94"/>
      <c r="DWG87" s="94"/>
      <c r="DWH87" s="94"/>
      <c r="DWI87" s="94"/>
      <c r="DWJ87" s="94"/>
      <c r="DWK87" s="94"/>
      <c r="DWL87" s="94"/>
      <c r="DWM87" s="94"/>
      <c r="DWN87" s="94"/>
      <c r="DWO87" s="94"/>
      <c r="DWP87" s="94"/>
      <c r="DWQ87" s="94"/>
      <c r="DWR87" s="94"/>
      <c r="DWS87" s="94"/>
      <c r="DWT87" s="94"/>
      <c r="DWU87" s="94"/>
      <c r="DWV87" s="94"/>
      <c r="DWW87" s="94"/>
      <c r="DWX87" s="94"/>
      <c r="DWY87" s="94"/>
      <c r="DWZ87" s="94"/>
      <c r="DXA87" s="94"/>
      <c r="DXB87" s="94"/>
      <c r="DXC87" s="94"/>
      <c r="DXD87" s="94"/>
      <c r="DXE87" s="94"/>
      <c r="DXF87" s="94"/>
      <c r="DXG87" s="94"/>
      <c r="DXH87" s="94"/>
      <c r="DXI87" s="94"/>
      <c r="DXJ87" s="94"/>
      <c r="DXK87" s="94"/>
      <c r="DXL87" s="94"/>
      <c r="DXM87" s="94"/>
      <c r="DXN87" s="94"/>
      <c r="DXO87" s="94"/>
      <c r="DXP87" s="94"/>
      <c r="DXQ87" s="94"/>
      <c r="DXR87" s="94"/>
      <c r="DXS87" s="94"/>
      <c r="DXT87" s="94"/>
      <c r="DXU87" s="94"/>
      <c r="DXV87" s="94"/>
      <c r="DXW87" s="94"/>
      <c r="DXX87" s="94"/>
      <c r="DXY87" s="94"/>
      <c r="DXZ87" s="94"/>
      <c r="DYA87" s="94"/>
      <c r="DYB87" s="94"/>
      <c r="DYC87" s="94"/>
      <c r="DYD87" s="94"/>
      <c r="DYE87" s="94"/>
      <c r="DYF87" s="94"/>
      <c r="DYG87" s="94"/>
      <c r="DYH87" s="94"/>
      <c r="DYI87" s="94"/>
      <c r="DYJ87" s="94"/>
      <c r="DYK87" s="94"/>
      <c r="DYL87" s="94"/>
      <c r="DYM87" s="94"/>
      <c r="DYN87" s="94"/>
      <c r="DYO87" s="94"/>
      <c r="DYP87" s="94"/>
      <c r="DYQ87" s="94"/>
      <c r="DYR87" s="94"/>
      <c r="DYS87" s="94"/>
      <c r="DYT87" s="94"/>
      <c r="DYU87" s="94"/>
      <c r="DYV87" s="94"/>
      <c r="DYW87" s="94"/>
      <c r="DYX87" s="94"/>
      <c r="DYY87" s="94"/>
      <c r="DYZ87" s="94"/>
      <c r="DZA87" s="94"/>
      <c r="DZB87" s="94"/>
      <c r="DZC87" s="94"/>
      <c r="DZD87" s="94"/>
      <c r="DZE87" s="94"/>
      <c r="DZF87" s="94"/>
      <c r="DZG87" s="94"/>
      <c r="DZH87" s="94"/>
      <c r="DZI87" s="94"/>
      <c r="DZJ87" s="94"/>
      <c r="DZK87" s="94"/>
      <c r="DZL87" s="94"/>
      <c r="DZM87" s="94"/>
      <c r="DZN87" s="94"/>
      <c r="DZO87" s="94"/>
      <c r="DZP87" s="94"/>
      <c r="DZQ87" s="94"/>
      <c r="DZR87" s="94"/>
      <c r="DZS87" s="94"/>
      <c r="DZT87" s="94"/>
      <c r="DZU87" s="94"/>
      <c r="DZV87" s="94"/>
      <c r="DZW87" s="94"/>
      <c r="DZX87" s="94"/>
      <c r="DZY87" s="94"/>
      <c r="DZZ87" s="94"/>
      <c r="EAA87" s="94"/>
      <c r="EAB87" s="94"/>
      <c r="EAC87" s="94"/>
      <c r="EAD87" s="94"/>
      <c r="EAE87" s="94"/>
      <c r="EAF87" s="94"/>
      <c r="EAG87" s="94"/>
      <c r="EAH87" s="94"/>
      <c r="EAI87" s="94"/>
      <c r="EAJ87" s="94"/>
      <c r="EAK87" s="94"/>
      <c r="EAL87" s="94"/>
      <c r="EAM87" s="94"/>
      <c r="EAN87" s="94"/>
      <c r="EAO87" s="94"/>
      <c r="EAP87" s="94"/>
      <c r="EAQ87" s="94"/>
      <c r="EAR87" s="94"/>
      <c r="EAS87" s="94"/>
      <c r="EAT87" s="94"/>
      <c r="EAU87" s="94"/>
      <c r="EAV87" s="94"/>
      <c r="EAW87" s="94"/>
      <c r="EAX87" s="94"/>
      <c r="EAY87" s="94"/>
      <c r="EAZ87" s="94"/>
      <c r="EBA87" s="94"/>
      <c r="EBB87" s="94"/>
      <c r="EBC87" s="94"/>
      <c r="EBD87" s="94"/>
      <c r="EBE87" s="94"/>
      <c r="EBF87" s="94"/>
      <c r="EBG87" s="94"/>
      <c r="EBH87" s="94"/>
      <c r="EBI87" s="94"/>
      <c r="EBJ87" s="94"/>
      <c r="EBK87" s="94"/>
      <c r="EBL87" s="94"/>
      <c r="EBM87" s="94"/>
      <c r="EBN87" s="94"/>
      <c r="EBO87" s="94"/>
      <c r="EBP87" s="94"/>
      <c r="EBQ87" s="94"/>
      <c r="EBR87" s="94"/>
      <c r="EBS87" s="94"/>
      <c r="EBT87" s="94"/>
      <c r="EBU87" s="94"/>
      <c r="EBV87" s="94"/>
      <c r="EBW87" s="94"/>
      <c r="EBX87" s="94"/>
      <c r="EBY87" s="94"/>
      <c r="EBZ87" s="94"/>
      <c r="ECA87" s="94"/>
      <c r="ECB87" s="94"/>
      <c r="ECC87" s="94"/>
      <c r="ECD87" s="94"/>
      <c r="ECE87" s="94"/>
      <c r="ECF87" s="94"/>
      <c r="ECG87" s="94"/>
      <c r="ECH87" s="94"/>
      <c r="ECI87" s="94"/>
      <c r="ECJ87" s="94"/>
      <c r="ECK87" s="94"/>
      <c r="ECL87" s="94"/>
      <c r="ECM87" s="94"/>
      <c r="ECN87" s="94"/>
      <c r="ECO87" s="94"/>
      <c r="ECP87" s="94"/>
      <c r="ECQ87" s="94"/>
      <c r="ECR87" s="94"/>
      <c r="ECS87" s="94"/>
      <c r="ECT87" s="94"/>
      <c r="ECU87" s="94"/>
      <c r="ECV87" s="94"/>
      <c r="ECW87" s="94"/>
      <c r="ECX87" s="94"/>
      <c r="ECY87" s="94"/>
      <c r="ECZ87" s="94"/>
      <c r="EDA87" s="94"/>
      <c r="EDB87" s="94"/>
      <c r="EDC87" s="94"/>
      <c r="EDD87" s="94"/>
      <c r="EDE87" s="94"/>
      <c r="EDF87" s="94"/>
      <c r="EDG87" s="94"/>
      <c r="EDH87" s="94"/>
      <c r="EDI87" s="94"/>
      <c r="EDJ87" s="94"/>
      <c r="EDK87" s="94"/>
      <c r="EDL87" s="94"/>
      <c r="EDM87" s="94"/>
      <c r="EDN87" s="94"/>
      <c r="EDO87" s="94"/>
      <c r="EDP87" s="94"/>
      <c r="EDQ87" s="94"/>
      <c r="EDR87" s="94"/>
      <c r="EDS87" s="94"/>
      <c r="EDT87" s="94"/>
      <c r="EDU87" s="94"/>
      <c r="EDV87" s="94"/>
      <c r="EDW87" s="94"/>
      <c r="EDX87" s="94"/>
      <c r="EDY87" s="94"/>
      <c r="EDZ87" s="94"/>
      <c r="EEA87" s="94"/>
      <c r="EEB87" s="94"/>
      <c r="EEC87" s="94"/>
      <c r="EED87" s="94"/>
      <c r="EEE87" s="94"/>
      <c r="EEF87" s="94"/>
      <c r="EEG87" s="94"/>
      <c r="EEH87" s="94"/>
      <c r="EEI87" s="94"/>
      <c r="EEJ87" s="94"/>
      <c r="EEK87" s="94"/>
      <c r="EEL87" s="94"/>
      <c r="EEM87" s="94"/>
      <c r="EEN87" s="94"/>
      <c r="EEO87" s="94"/>
      <c r="EEP87" s="94"/>
      <c r="EEQ87" s="94"/>
      <c r="EER87" s="94"/>
      <c r="EES87" s="94"/>
      <c r="EET87" s="94"/>
      <c r="EEU87" s="94"/>
      <c r="EEV87" s="94"/>
      <c r="EEW87" s="94"/>
      <c r="EEX87" s="94"/>
      <c r="EEY87" s="94"/>
      <c r="EEZ87" s="94"/>
      <c r="EFA87" s="94"/>
      <c r="EFB87" s="94"/>
      <c r="EFC87" s="94"/>
      <c r="EFD87" s="94"/>
      <c r="EFE87" s="94"/>
      <c r="EFF87" s="94"/>
      <c r="EFG87" s="94"/>
      <c r="EFH87" s="94"/>
      <c r="EFI87" s="94"/>
      <c r="EFJ87" s="94"/>
      <c r="EFK87" s="94"/>
      <c r="EFL87" s="94"/>
      <c r="EFM87" s="94"/>
      <c r="EFN87" s="94"/>
      <c r="EFO87" s="94"/>
      <c r="EFP87" s="94"/>
      <c r="EFQ87" s="94"/>
      <c r="EFR87" s="94"/>
      <c r="EFS87" s="94"/>
      <c r="EFT87" s="94"/>
      <c r="EFU87" s="94"/>
      <c r="EFV87" s="94"/>
      <c r="EFW87" s="94"/>
      <c r="EFX87" s="94"/>
      <c r="EFY87" s="94"/>
      <c r="EFZ87" s="94"/>
      <c r="EGA87" s="94"/>
      <c r="EGB87" s="94"/>
      <c r="EGC87" s="94"/>
      <c r="EGD87" s="94"/>
      <c r="EGE87" s="94"/>
      <c r="EGF87" s="94"/>
      <c r="EGG87" s="94"/>
      <c r="EGH87" s="94"/>
      <c r="EGI87" s="94"/>
      <c r="EGJ87" s="94"/>
      <c r="EGK87" s="94"/>
      <c r="EGL87" s="94"/>
      <c r="EGM87" s="94"/>
      <c r="EGN87" s="94"/>
      <c r="EGO87" s="94"/>
      <c r="EGP87" s="94"/>
      <c r="EGQ87" s="94"/>
      <c r="EGR87" s="94"/>
      <c r="EGS87" s="94"/>
      <c r="EGT87" s="94"/>
      <c r="EGU87" s="94"/>
      <c r="EGV87" s="94"/>
      <c r="EGW87" s="94"/>
      <c r="EGX87" s="94"/>
      <c r="EGY87" s="94"/>
      <c r="EGZ87" s="94"/>
      <c r="EHA87" s="94"/>
      <c r="EHB87" s="94"/>
      <c r="EHC87" s="94"/>
      <c r="EHD87" s="94"/>
      <c r="EHE87" s="94"/>
      <c r="EHF87" s="94"/>
      <c r="EHG87" s="94"/>
      <c r="EHH87" s="94"/>
      <c r="EHI87" s="94"/>
      <c r="EHJ87" s="94"/>
      <c r="EHK87" s="94"/>
      <c r="EHL87" s="94"/>
      <c r="EHM87" s="94"/>
      <c r="EHN87" s="94"/>
      <c r="EHO87" s="94"/>
      <c r="EHP87" s="94"/>
      <c r="EHQ87" s="94"/>
      <c r="EHR87" s="94"/>
      <c r="EHS87" s="94"/>
      <c r="EHT87" s="94"/>
      <c r="EHU87" s="94"/>
      <c r="EHV87" s="94"/>
      <c r="EHW87" s="94"/>
      <c r="EHX87" s="94"/>
      <c r="EHY87" s="94"/>
      <c r="EHZ87" s="94"/>
      <c r="EIA87" s="94"/>
      <c r="EIB87" s="94"/>
      <c r="EIC87" s="94"/>
      <c r="EID87" s="94"/>
      <c r="EIE87" s="94"/>
      <c r="EIF87" s="94"/>
      <c r="EIG87" s="94"/>
      <c r="EIH87" s="94"/>
      <c r="EII87" s="94"/>
      <c r="EIJ87" s="94"/>
      <c r="EIK87" s="94"/>
      <c r="EIL87" s="94"/>
      <c r="EIM87" s="94"/>
      <c r="EIN87" s="94"/>
      <c r="EIO87" s="94"/>
      <c r="EIP87" s="94"/>
      <c r="EIQ87" s="94"/>
      <c r="EIR87" s="94"/>
      <c r="EIS87" s="94"/>
      <c r="EIT87" s="94"/>
      <c r="EIU87" s="94"/>
      <c r="EIV87" s="94"/>
      <c r="EIW87" s="94"/>
      <c r="EIX87" s="94"/>
      <c r="EIY87" s="94"/>
      <c r="EIZ87" s="94"/>
      <c r="EJA87" s="94"/>
      <c r="EJB87" s="94"/>
      <c r="EJC87" s="94"/>
      <c r="EJD87" s="94"/>
      <c r="EJE87" s="94"/>
      <c r="EJF87" s="94"/>
      <c r="EJG87" s="94"/>
      <c r="EJH87" s="94"/>
      <c r="EJI87" s="94"/>
      <c r="EJJ87" s="94"/>
      <c r="EJK87" s="94"/>
      <c r="EJL87" s="94"/>
      <c r="EJM87" s="94"/>
      <c r="EJN87" s="94"/>
      <c r="EJO87" s="94"/>
      <c r="EJP87" s="94"/>
      <c r="EJQ87" s="94"/>
      <c r="EJR87" s="94"/>
      <c r="EJS87" s="94"/>
      <c r="EJT87" s="94"/>
      <c r="EJU87" s="94"/>
      <c r="EJV87" s="94"/>
      <c r="EJW87" s="94"/>
      <c r="EJX87" s="94"/>
      <c r="EJY87" s="94"/>
      <c r="EJZ87" s="94"/>
      <c r="EKA87" s="94"/>
      <c r="EKB87" s="94"/>
      <c r="EKC87" s="94"/>
      <c r="EKD87" s="94"/>
      <c r="EKE87" s="94"/>
      <c r="EKF87" s="94"/>
      <c r="EKG87" s="94"/>
      <c r="EKH87" s="94"/>
      <c r="EKI87" s="94"/>
      <c r="EKJ87" s="94"/>
      <c r="EKK87" s="94"/>
      <c r="EKL87" s="94"/>
      <c r="EKM87" s="94"/>
      <c r="EKN87" s="94"/>
      <c r="EKO87" s="94"/>
      <c r="EKP87" s="94"/>
      <c r="EKQ87" s="94"/>
      <c r="EKR87" s="94"/>
      <c r="EKS87" s="94"/>
      <c r="EKT87" s="94"/>
      <c r="EKU87" s="94"/>
      <c r="EKV87" s="94"/>
      <c r="EKW87" s="94"/>
      <c r="EKX87" s="94"/>
      <c r="EKY87" s="94"/>
      <c r="EKZ87" s="94"/>
      <c r="ELA87" s="94"/>
      <c r="ELB87" s="94"/>
      <c r="ELC87" s="94"/>
      <c r="ELD87" s="94"/>
      <c r="ELE87" s="94"/>
      <c r="ELF87" s="94"/>
      <c r="ELG87" s="94"/>
      <c r="ELH87" s="94"/>
      <c r="ELI87" s="94"/>
      <c r="ELJ87" s="94"/>
      <c r="ELK87" s="94"/>
      <c r="ELL87" s="94"/>
      <c r="ELM87" s="94"/>
      <c r="ELN87" s="94"/>
      <c r="ELO87" s="94"/>
      <c r="ELP87" s="94"/>
      <c r="ELQ87" s="94"/>
      <c r="ELR87" s="94"/>
      <c r="ELS87" s="94"/>
      <c r="ELT87" s="94"/>
      <c r="ELU87" s="94"/>
      <c r="ELV87" s="94"/>
      <c r="ELW87" s="94"/>
      <c r="ELX87" s="94"/>
      <c r="ELY87" s="94"/>
      <c r="ELZ87" s="94"/>
      <c r="EMA87" s="94"/>
      <c r="EMB87" s="94"/>
      <c r="EMC87" s="94"/>
      <c r="EMD87" s="94"/>
      <c r="EME87" s="94"/>
      <c r="EMF87" s="94"/>
      <c r="EMG87" s="94"/>
      <c r="EMH87" s="94"/>
      <c r="EMI87" s="94"/>
      <c r="EMJ87" s="94"/>
      <c r="EMK87" s="94"/>
      <c r="EML87" s="94"/>
      <c r="EMM87" s="94"/>
      <c r="EMN87" s="94"/>
      <c r="EMO87" s="94"/>
      <c r="EMP87" s="94"/>
      <c r="EMQ87" s="94"/>
      <c r="EMR87" s="94"/>
      <c r="EMS87" s="94"/>
      <c r="EMT87" s="94"/>
      <c r="EMU87" s="94"/>
      <c r="EMV87" s="94"/>
      <c r="EMW87" s="94"/>
      <c r="EMX87" s="94"/>
      <c r="EMY87" s="94"/>
      <c r="EMZ87" s="94"/>
      <c r="ENA87" s="94"/>
      <c r="ENB87" s="94"/>
      <c r="ENC87" s="94"/>
      <c r="END87" s="94"/>
      <c r="ENE87" s="94"/>
      <c r="ENF87" s="94"/>
      <c r="ENG87" s="94"/>
      <c r="ENH87" s="94"/>
      <c r="ENI87" s="94"/>
      <c r="ENJ87" s="94"/>
      <c r="ENK87" s="94"/>
      <c r="ENL87" s="94"/>
      <c r="ENM87" s="94"/>
      <c r="ENN87" s="94"/>
      <c r="ENO87" s="94"/>
      <c r="ENP87" s="94"/>
      <c r="ENQ87" s="94"/>
      <c r="ENR87" s="94"/>
      <c r="ENS87" s="94"/>
      <c r="ENT87" s="94"/>
      <c r="ENU87" s="94"/>
      <c r="ENV87" s="94"/>
      <c r="ENW87" s="94"/>
      <c r="ENX87" s="94"/>
      <c r="ENY87" s="94"/>
      <c r="ENZ87" s="94"/>
      <c r="EOA87" s="94"/>
      <c r="EOB87" s="94"/>
      <c r="EOC87" s="94"/>
      <c r="EOD87" s="94"/>
      <c r="EOE87" s="94"/>
      <c r="EOF87" s="94"/>
      <c r="EOG87" s="94"/>
      <c r="EOH87" s="94"/>
      <c r="EOI87" s="94"/>
      <c r="EOJ87" s="94"/>
      <c r="EOK87" s="94"/>
      <c r="EOL87" s="94"/>
      <c r="EOM87" s="94"/>
      <c r="EON87" s="94"/>
      <c r="EOO87" s="94"/>
      <c r="EOP87" s="94"/>
      <c r="EOQ87" s="94"/>
      <c r="EOR87" s="94"/>
      <c r="EOS87" s="94"/>
      <c r="EOT87" s="94"/>
      <c r="EOU87" s="94"/>
      <c r="EOV87" s="94"/>
      <c r="EOW87" s="94"/>
      <c r="EOX87" s="94"/>
      <c r="EOY87" s="94"/>
      <c r="EOZ87" s="94"/>
      <c r="EPA87" s="94"/>
      <c r="EPB87" s="94"/>
      <c r="EPC87" s="94"/>
      <c r="EPD87" s="94"/>
      <c r="EPE87" s="94"/>
      <c r="EPF87" s="94"/>
      <c r="EPG87" s="94"/>
      <c r="EPH87" s="94"/>
      <c r="EPI87" s="94"/>
      <c r="EPJ87" s="94"/>
      <c r="EPK87" s="94"/>
      <c r="EPL87" s="94"/>
      <c r="EPM87" s="94"/>
      <c r="EPN87" s="94"/>
      <c r="EPO87" s="94"/>
      <c r="EPP87" s="94"/>
      <c r="EPQ87" s="94"/>
      <c r="EPR87" s="94"/>
      <c r="EPS87" s="94"/>
      <c r="EPT87" s="94"/>
      <c r="EPU87" s="94"/>
      <c r="EPV87" s="94"/>
      <c r="EPW87" s="94"/>
      <c r="EPX87" s="94"/>
      <c r="EPY87" s="94"/>
      <c r="EPZ87" s="94"/>
      <c r="EQA87" s="94"/>
      <c r="EQB87" s="94"/>
      <c r="EQC87" s="94"/>
      <c r="EQD87" s="94"/>
      <c r="EQE87" s="94"/>
      <c r="EQF87" s="94"/>
      <c r="EQG87" s="94"/>
      <c r="EQH87" s="94"/>
      <c r="EQI87" s="94"/>
      <c r="EQJ87" s="94"/>
      <c r="EQK87" s="94"/>
      <c r="EQL87" s="94"/>
      <c r="EQM87" s="94"/>
      <c r="EQN87" s="94"/>
      <c r="EQO87" s="94"/>
      <c r="EQP87" s="94"/>
      <c r="EQQ87" s="94"/>
      <c r="EQR87" s="94"/>
      <c r="EQS87" s="94"/>
      <c r="EQT87" s="94"/>
      <c r="EQU87" s="94"/>
      <c r="EQV87" s="94"/>
      <c r="EQW87" s="94"/>
      <c r="EQX87" s="94"/>
      <c r="EQY87" s="94"/>
      <c r="EQZ87" s="94"/>
      <c r="ERA87" s="94"/>
      <c r="ERB87" s="94"/>
      <c r="ERC87" s="94"/>
      <c r="ERD87" s="94"/>
      <c r="ERE87" s="94"/>
      <c r="ERF87" s="94"/>
      <c r="ERG87" s="94"/>
      <c r="ERH87" s="94"/>
      <c r="ERI87" s="94"/>
      <c r="ERJ87" s="94"/>
      <c r="ERK87" s="94"/>
      <c r="ERL87" s="94"/>
      <c r="ERM87" s="94"/>
      <c r="ERN87" s="94"/>
      <c r="ERO87" s="94"/>
      <c r="ERP87" s="94"/>
      <c r="ERQ87" s="94"/>
      <c r="ERR87" s="94"/>
      <c r="ERS87" s="94"/>
      <c r="ERT87" s="94"/>
      <c r="ERU87" s="94"/>
      <c r="ERV87" s="94"/>
      <c r="ERW87" s="94"/>
      <c r="ERX87" s="94"/>
      <c r="ERY87" s="94"/>
      <c r="ERZ87" s="94"/>
      <c r="ESA87" s="94"/>
      <c r="ESB87" s="94"/>
      <c r="ESC87" s="94"/>
      <c r="ESD87" s="94"/>
      <c r="ESE87" s="94"/>
      <c r="ESF87" s="94"/>
      <c r="ESG87" s="94"/>
      <c r="ESH87" s="94"/>
      <c r="ESI87" s="94"/>
      <c r="ESJ87" s="94"/>
      <c r="ESK87" s="94"/>
      <c r="ESL87" s="94"/>
      <c r="ESM87" s="94"/>
      <c r="ESN87" s="94"/>
      <c r="ESO87" s="94"/>
      <c r="ESP87" s="94"/>
      <c r="ESQ87" s="94"/>
      <c r="ESR87" s="94"/>
      <c r="ESS87" s="94"/>
      <c r="EST87" s="94"/>
      <c r="ESU87" s="94"/>
      <c r="ESV87" s="94"/>
      <c r="ESW87" s="94"/>
      <c r="ESX87" s="94"/>
      <c r="ESY87" s="94"/>
      <c r="ESZ87" s="94"/>
      <c r="ETA87" s="94"/>
      <c r="ETB87" s="94"/>
      <c r="ETC87" s="94"/>
      <c r="ETD87" s="94"/>
      <c r="ETE87" s="94"/>
      <c r="ETF87" s="94"/>
      <c r="ETG87" s="94"/>
      <c r="ETH87" s="94"/>
      <c r="ETI87" s="94"/>
      <c r="ETJ87" s="94"/>
      <c r="ETK87" s="94"/>
      <c r="ETL87" s="94"/>
      <c r="ETM87" s="94"/>
      <c r="ETN87" s="94"/>
      <c r="ETO87" s="94"/>
      <c r="ETP87" s="94"/>
      <c r="ETQ87" s="94"/>
      <c r="ETR87" s="94"/>
      <c r="ETS87" s="94"/>
      <c r="ETT87" s="94"/>
      <c r="ETU87" s="94"/>
      <c r="ETV87" s="94"/>
      <c r="ETW87" s="94"/>
      <c r="ETX87" s="94"/>
      <c r="ETY87" s="94"/>
      <c r="ETZ87" s="94"/>
      <c r="EUA87" s="94"/>
      <c r="EUB87" s="94"/>
      <c r="EUC87" s="94"/>
      <c r="EUD87" s="94"/>
      <c r="EUE87" s="94"/>
      <c r="EUF87" s="94"/>
      <c r="EUG87" s="94"/>
      <c r="EUH87" s="94"/>
      <c r="EUI87" s="94"/>
      <c r="EUJ87" s="94"/>
      <c r="EUK87" s="94"/>
      <c r="EUL87" s="94"/>
      <c r="EUM87" s="94"/>
      <c r="EUN87" s="94"/>
      <c r="EUO87" s="94"/>
      <c r="EUP87" s="94"/>
      <c r="EUQ87" s="94"/>
      <c r="EUR87" s="94"/>
      <c r="EUS87" s="94"/>
      <c r="EUT87" s="94"/>
      <c r="EUU87" s="94"/>
      <c r="EUV87" s="94"/>
      <c r="EUW87" s="94"/>
      <c r="EUX87" s="94"/>
      <c r="EUY87" s="94"/>
      <c r="EUZ87" s="94"/>
      <c r="EVA87" s="94"/>
      <c r="EVB87" s="94"/>
      <c r="EVC87" s="94"/>
      <c r="EVD87" s="94"/>
      <c r="EVE87" s="94"/>
      <c r="EVF87" s="94"/>
      <c r="EVG87" s="94"/>
      <c r="EVH87" s="94"/>
      <c r="EVI87" s="94"/>
      <c r="EVJ87" s="94"/>
      <c r="EVK87" s="94"/>
      <c r="EVL87" s="94"/>
      <c r="EVM87" s="94"/>
      <c r="EVN87" s="94"/>
      <c r="EVO87" s="94"/>
      <c r="EVP87" s="94"/>
      <c r="EVQ87" s="94"/>
      <c r="EVR87" s="94"/>
      <c r="EVS87" s="94"/>
      <c r="EVT87" s="94"/>
      <c r="EVU87" s="94"/>
      <c r="EVV87" s="94"/>
      <c r="EVW87" s="94"/>
      <c r="EVX87" s="94"/>
      <c r="EVY87" s="94"/>
      <c r="EVZ87" s="94"/>
      <c r="EWA87" s="94"/>
      <c r="EWB87" s="94"/>
      <c r="EWC87" s="94"/>
      <c r="EWD87" s="94"/>
      <c r="EWE87" s="94"/>
      <c r="EWF87" s="94"/>
      <c r="EWG87" s="94"/>
      <c r="EWH87" s="94"/>
      <c r="EWI87" s="94"/>
      <c r="EWJ87" s="94"/>
      <c r="EWK87" s="94"/>
      <c r="EWL87" s="94"/>
      <c r="EWM87" s="94"/>
      <c r="EWN87" s="94"/>
      <c r="EWO87" s="94"/>
      <c r="EWP87" s="94"/>
      <c r="EWQ87" s="94"/>
      <c r="EWR87" s="94"/>
      <c r="EWS87" s="94"/>
      <c r="EWT87" s="94"/>
      <c r="EWU87" s="94"/>
      <c r="EWV87" s="94"/>
      <c r="EWW87" s="94"/>
      <c r="EWX87" s="94"/>
      <c r="EWY87" s="94"/>
      <c r="EWZ87" s="94"/>
      <c r="EXA87" s="94"/>
      <c r="EXB87" s="94"/>
      <c r="EXC87" s="94"/>
      <c r="EXD87" s="94"/>
      <c r="EXE87" s="94"/>
      <c r="EXF87" s="94"/>
      <c r="EXG87" s="94"/>
      <c r="EXH87" s="94"/>
      <c r="EXI87" s="94"/>
      <c r="EXJ87" s="94"/>
      <c r="EXK87" s="94"/>
      <c r="EXL87" s="94"/>
      <c r="EXM87" s="94"/>
      <c r="EXN87" s="94"/>
      <c r="EXO87" s="94"/>
      <c r="EXP87" s="94"/>
      <c r="EXQ87" s="94"/>
      <c r="EXR87" s="94"/>
      <c r="EXS87" s="94"/>
      <c r="EXT87" s="94"/>
      <c r="EXU87" s="94"/>
      <c r="EXV87" s="94"/>
      <c r="EXW87" s="94"/>
      <c r="EXX87" s="94"/>
      <c r="EXY87" s="94"/>
      <c r="EXZ87" s="94"/>
      <c r="EYA87" s="94"/>
      <c r="EYB87" s="94"/>
      <c r="EYC87" s="94"/>
      <c r="EYD87" s="94"/>
      <c r="EYE87" s="94"/>
      <c r="EYF87" s="94"/>
      <c r="EYG87" s="94"/>
      <c r="EYH87" s="94"/>
      <c r="EYI87" s="94"/>
      <c r="EYJ87" s="94"/>
      <c r="EYK87" s="94"/>
      <c r="EYL87" s="94"/>
      <c r="EYM87" s="94"/>
      <c r="EYN87" s="94"/>
      <c r="EYO87" s="94"/>
      <c r="EYP87" s="94"/>
      <c r="EYQ87" s="94"/>
      <c r="EYR87" s="94"/>
      <c r="EYS87" s="94"/>
      <c r="EYT87" s="94"/>
      <c r="EYU87" s="94"/>
      <c r="EYV87" s="94"/>
      <c r="EYW87" s="94"/>
      <c r="EYX87" s="94"/>
      <c r="EYY87" s="94"/>
      <c r="EYZ87" s="94"/>
      <c r="EZA87" s="94"/>
      <c r="EZB87" s="94"/>
      <c r="EZC87" s="94"/>
      <c r="EZD87" s="94"/>
      <c r="EZE87" s="94"/>
      <c r="EZF87" s="94"/>
      <c r="EZG87" s="94"/>
      <c r="EZH87" s="94"/>
      <c r="EZI87" s="94"/>
      <c r="EZJ87" s="94"/>
      <c r="EZK87" s="94"/>
      <c r="EZL87" s="94"/>
      <c r="EZM87" s="94"/>
      <c r="EZN87" s="94"/>
      <c r="EZO87" s="94"/>
      <c r="EZP87" s="94"/>
      <c r="EZQ87" s="94"/>
      <c r="EZR87" s="94"/>
      <c r="EZS87" s="94"/>
      <c r="EZT87" s="94"/>
      <c r="EZU87" s="94"/>
      <c r="EZV87" s="94"/>
      <c r="EZW87" s="94"/>
      <c r="EZX87" s="94"/>
      <c r="EZY87" s="94"/>
      <c r="EZZ87" s="94"/>
      <c r="FAA87" s="94"/>
      <c r="FAB87" s="94"/>
      <c r="FAC87" s="94"/>
      <c r="FAD87" s="94"/>
      <c r="FAE87" s="94"/>
      <c r="FAF87" s="94"/>
      <c r="FAG87" s="94"/>
      <c r="FAH87" s="94"/>
      <c r="FAI87" s="94"/>
      <c r="FAJ87" s="94"/>
      <c r="FAK87" s="94"/>
      <c r="FAL87" s="94"/>
      <c r="FAM87" s="94"/>
      <c r="FAN87" s="94"/>
      <c r="FAO87" s="94"/>
      <c r="FAP87" s="94"/>
      <c r="FAQ87" s="94"/>
      <c r="FAR87" s="94"/>
      <c r="FAS87" s="94"/>
      <c r="FAT87" s="94"/>
      <c r="FAU87" s="94"/>
      <c r="FAV87" s="94"/>
      <c r="FAW87" s="94"/>
      <c r="FAX87" s="94"/>
      <c r="FAY87" s="94"/>
      <c r="FAZ87" s="94"/>
      <c r="FBA87" s="94"/>
      <c r="FBB87" s="94"/>
      <c r="FBC87" s="94"/>
      <c r="FBD87" s="94"/>
      <c r="FBE87" s="94"/>
      <c r="FBF87" s="94"/>
      <c r="FBG87" s="94"/>
      <c r="FBH87" s="94"/>
      <c r="FBI87" s="94"/>
      <c r="FBJ87" s="94"/>
      <c r="FBK87" s="94"/>
      <c r="FBL87" s="94"/>
      <c r="FBM87" s="94"/>
      <c r="FBN87" s="94"/>
      <c r="FBO87" s="94"/>
      <c r="FBP87" s="94"/>
      <c r="FBQ87" s="94"/>
      <c r="FBR87" s="94"/>
      <c r="FBS87" s="94"/>
      <c r="FBT87" s="94"/>
      <c r="FBU87" s="94"/>
      <c r="FBV87" s="94"/>
      <c r="FBW87" s="94"/>
      <c r="FBX87" s="94"/>
      <c r="FBY87" s="94"/>
      <c r="FBZ87" s="94"/>
      <c r="FCA87" s="94"/>
      <c r="FCB87" s="94"/>
      <c r="FCC87" s="94"/>
      <c r="FCD87" s="94"/>
      <c r="FCE87" s="94"/>
      <c r="FCF87" s="94"/>
      <c r="FCG87" s="94"/>
      <c r="FCH87" s="94"/>
      <c r="FCI87" s="94"/>
      <c r="FCJ87" s="94"/>
      <c r="FCK87" s="94"/>
      <c r="FCL87" s="94"/>
      <c r="FCM87" s="94"/>
      <c r="FCN87" s="94"/>
      <c r="FCO87" s="94"/>
      <c r="FCP87" s="94"/>
      <c r="FCQ87" s="94"/>
      <c r="FCR87" s="94"/>
      <c r="FCS87" s="94"/>
      <c r="FCT87" s="94"/>
      <c r="FCU87" s="94"/>
      <c r="FCV87" s="94"/>
      <c r="FCW87" s="94"/>
      <c r="FCX87" s="94"/>
      <c r="FCY87" s="94"/>
      <c r="FCZ87" s="94"/>
      <c r="FDA87" s="94"/>
      <c r="FDB87" s="94"/>
      <c r="FDC87" s="94"/>
      <c r="FDD87" s="94"/>
      <c r="FDE87" s="94"/>
      <c r="FDF87" s="94"/>
      <c r="FDG87" s="94"/>
      <c r="FDH87" s="94"/>
      <c r="FDI87" s="94"/>
      <c r="FDJ87" s="94"/>
      <c r="FDK87" s="94"/>
      <c r="FDL87" s="94"/>
      <c r="FDM87" s="94"/>
      <c r="FDN87" s="94"/>
      <c r="FDO87" s="94"/>
      <c r="FDP87" s="94"/>
      <c r="FDQ87" s="94"/>
      <c r="FDR87" s="94"/>
      <c r="FDS87" s="94"/>
      <c r="FDT87" s="94"/>
      <c r="FDU87" s="94"/>
      <c r="FDV87" s="94"/>
      <c r="FDW87" s="94"/>
      <c r="FDX87" s="94"/>
      <c r="FDY87" s="94"/>
      <c r="FDZ87" s="94"/>
      <c r="FEA87" s="94"/>
      <c r="FEB87" s="94"/>
      <c r="FEC87" s="94"/>
      <c r="FED87" s="94"/>
      <c r="FEE87" s="94"/>
      <c r="FEF87" s="94"/>
      <c r="FEG87" s="94"/>
      <c r="FEH87" s="94"/>
      <c r="FEI87" s="94"/>
      <c r="FEJ87" s="94"/>
      <c r="FEK87" s="94"/>
      <c r="FEL87" s="94"/>
      <c r="FEM87" s="94"/>
      <c r="FEN87" s="94"/>
      <c r="FEO87" s="94"/>
      <c r="FEP87" s="94"/>
      <c r="FEQ87" s="94"/>
      <c r="FER87" s="94"/>
      <c r="FES87" s="94"/>
      <c r="FET87" s="94"/>
      <c r="FEU87" s="94"/>
      <c r="FEV87" s="94"/>
      <c r="FEW87" s="94"/>
      <c r="FEX87" s="94"/>
      <c r="FEY87" s="94"/>
      <c r="FEZ87" s="94"/>
      <c r="FFA87" s="94"/>
      <c r="FFB87" s="94"/>
      <c r="FFC87" s="94"/>
      <c r="FFD87" s="94"/>
      <c r="FFE87" s="94"/>
      <c r="FFF87" s="94"/>
      <c r="FFG87" s="94"/>
      <c r="FFH87" s="94"/>
      <c r="FFI87" s="94"/>
      <c r="FFJ87" s="94"/>
      <c r="FFK87" s="94"/>
      <c r="FFL87" s="94"/>
      <c r="FFM87" s="94"/>
      <c r="FFN87" s="94"/>
      <c r="FFO87" s="94"/>
      <c r="FFP87" s="94"/>
      <c r="FFQ87" s="94"/>
      <c r="FFR87" s="94"/>
      <c r="FFS87" s="94"/>
      <c r="FFT87" s="94"/>
      <c r="FFU87" s="94"/>
      <c r="FFV87" s="94"/>
      <c r="FFW87" s="94"/>
      <c r="FFX87" s="94"/>
      <c r="FFY87" s="94"/>
      <c r="FFZ87" s="94"/>
      <c r="FGA87" s="94"/>
      <c r="FGB87" s="94"/>
      <c r="FGC87" s="94"/>
      <c r="FGD87" s="94"/>
      <c r="FGE87" s="94"/>
      <c r="FGF87" s="94"/>
      <c r="FGG87" s="94"/>
      <c r="FGH87" s="94"/>
      <c r="FGI87" s="94"/>
      <c r="FGJ87" s="94"/>
      <c r="FGK87" s="94"/>
      <c r="FGL87" s="94"/>
      <c r="FGM87" s="94"/>
      <c r="FGN87" s="94"/>
      <c r="FGO87" s="94"/>
      <c r="FGP87" s="94"/>
      <c r="FGQ87" s="94"/>
      <c r="FGR87" s="94"/>
      <c r="FGS87" s="94"/>
      <c r="FGT87" s="94"/>
      <c r="FGU87" s="94"/>
      <c r="FGV87" s="94"/>
      <c r="FGW87" s="94"/>
      <c r="FGX87" s="94"/>
      <c r="FGY87" s="94"/>
      <c r="FGZ87" s="94"/>
      <c r="FHA87" s="94"/>
      <c r="FHB87" s="94"/>
      <c r="FHC87" s="94"/>
      <c r="FHD87" s="94"/>
      <c r="FHE87" s="94"/>
      <c r="FHF87" s="94"/>
      <c r="FHG87" s="94"/>
      <c r="FHH87" s="94"/>
      <c r="FHI87" s="94"/>
      <c r="FHJ87" s="94"/>
      <c r="FHK87" s="94"/>
      <c r="FHL87" s="94"/>
      <c r="FHM87" s="94"/>
      <c r="FHN87" s="94"/>
      <c r="FHO87" s="94"/>
      <c r="FHP87" s="94"/>
      <c r="FHQ87" s="94"/>
      <c r="FHR87" s="94"/>
      <c r="FHS87" s="94"/>
      <c r="FHT87" s="94"/>
      <c r="FHU87" s="94"/>
      <c r="FHV87" s="94"/>
      <c r="FHW87" s="94"/>
      <c r="FHX87" s="94"/>
      <c r="FHY87" s="94"/>
      <c r="FHZ87" s="94"/>
      <c r="FIA87" s="94"/>
      <c r="FIB87" s="94"/>
      <c r="FIC87" s="94"/>
      <c r="FID87" s="94"/>
      <c r="FIE87" s="94"/>
      <c r="FIF87" s="94"/>
      <c r="FIG87" s="94"/>
      <c r="FIH87" s="94"/>
      <c r="FII87" s="94"/>
      <c r="FIJ87" s="94"/>
      <c r="FIK87" s="94"/>
      <c r="FIL87" s="94"/>
      <c r="FIM87" s="94"/>
      <c r="FIN87" s="94"/>
      <c r="FIO87" s="94"/>
      <c r="FIP87" s="94"/>
      <c r="FIQ87" s="94"/>
      <c r="FIR87" s="94"/>
      <c r="FIS87" s="94"/>
      <c r="FIT87" s="94"/>
      <c r="FIU87" s="94"/>
      <c r="FIV87" s="94"/>
      <c r="FIW87" s="94"/>
      <c r="FIX87" s="94"/>
      <c r="FIY87" s="94"/>
      <c r="FIZ87" s="94"/>
      <c r="FJA87" s="94"/>
      <c r="FJB87" s="94"/>
      <c r="FJC87" s="94"/>
      <c r="FJD87" s="94"/>
      <c r="FJE87" s="94"/>
      <c r="FJF87" s="94"/>
      <c r="FJG87" s="94"/>
      <c r="FJH87" s="94"/>
      <c r="FJI87" s="94"/>
      <c r="FJJ87" s="94"/>
      <c r="FJK87" s="94"/>
      <c r="FJL87" s="94"/>
      <c r="FJM87" s="94"/>
      <c r="FJN87" s="94"/>
      <c r="FJO87" s="94"/>
      <c r="FJP87" s="94"/>
      <c r="FJQ87" s="94"/>
      <c r="FJR87" s="94"/>
      <c r="FJS87" s="94"/>
      <c r="FJT87" s="94"/>
      <c r="FJU87" s="94"/>
      <c r="FJV87" s="94"/>
      <c r="FJW87" s="94"/>
      <c r="FJX87" s="94"/>
      <c r="FJY87" s="94"/>
      <c r="FJZ87" s="94"/>
      <c r="FKA87" s="94"/>
      <c r="FKB87" s="94"/>
      <c r="FKC87" s="94"/>
      <c r="FKD87" s="94"/>
      <c r="FKE87" s="94"/>
      <c r="FKF87" s="94"/>
      <c r="FKG87" s="94"/>
      <c r="FKH87" s="94"/>
      <c r="FKI87" s="94"/>
      <c r="FKJ87" s="94"/>
      <c r="FKK87" s="94"/>
      <c r="FKL87" s="94"/>
      <c r="FKM87" s="94"/>
      <c r="FKN87" s="94"/>
      <c r="FKO87" s="94"/>
      <c r="FKP87" s="94"/>
      <c r="FKQ87" s="94"/>
      <c r="FKR87" s="94"/>
      <c r="FKS87" s="94"/>
      <c r="FKT87" s="94"/>
      <c r="FKU87" s="94"/>
      <c r="FKV87" s="94"/>
      <c r="FKW87" s="94"/>
      <c r="FKX87" s="94"/>
      <c r="FKY87" s="94"/>
      <c r="FKZ87" s="94"/>
      <c r="FLA87" s="94"/>
      <c r="FLB87" s="94"/>
      <c r="FLC87" s="94"/>
      <c r="FLD87" s="94"/>
      <c r="FLE87" s="94"/>
      <c r="FLF87" s="94"/>
      <c r="FLG87" s="94"/>
      <c r="FLH87" s="94"/>
      <c r="FLI87" s="94"/>
      <c r="FLJ87" s="94"/>
      <c r="FLK87" s="94"/>
      <c r="FLL87" s="94"/>
      <c r="FLM87" s="94"/>
      <c r="FLN87" s="94"/>
      <c r="FLO87" s="94"/>
      <c r="FLP87" s="94"/>
      <c r="FLQ87" s="94"/>
      <c r="FLR87" s="94"/>
      <c r="FLS87" s="94"/>
      <c r="FLT87" s="94"/>
      <c r="FLU87" s="94"/>
      <c r="FLV87" s="94"/>
      <c r="FLW87" s="94"/>
      <c r="FLX87" s="94"/>
      <c r="FLY87" s="94"/>
      <c r="FLZ87" s="94"/>
      <c r="FMA87" s="94"/>
      <c r="FMB87" s="94"/>
      <c r="FMC87" s="94"/>
      <c r="FMD87" s="94"/>
      <c r="FME87" s="94"/>
      <c r="FMF87" s="94"/>
      <c r="FMG87" s="94"/>
      <c r="FMH87" s="94"/>
      <c r="FMI87" s="94"/>
      <c r="FMJ87" s="94"/>
      <c r="FMK87" s="94"/>
      <c r="FML87" s="94"/>
      <c r="FMM87" s="94"/>
      <c r="FMN87" s="94"/>
      <c r="FMO87" s="94"/>
      <c r="FMP87" s="94"/>
      <c r="FMQ87" s="94"/>
      <c r="FMR87" s="94"/>
      <c r="FMS87" s="94"/>
      <c r="FMT87" s="94"/>
      <c r="FMU87" s="94"/>
      <c r="FMV87" s="94"/>
      <c r="FMW87" s="94"/>
      <c r="FMX87" s="94"/>
      <c r="FMY87" s="94"/>
      <c r="FMZ87" s="94"/>
      <c r="FNA87" s="94"/>
      <c r="FNB87" s="94"/>
      <c r="FNC87" s="94"/>
      <c r="FND87" s="94"/>
      <c r="FNE87" s="94"/>
      <c r="FNF87" s="94"/>
      <c r="FNG87" s="94"/>
      <c r="FNH87" s="94"/>
      <c r="FNI87" s="94"/>
      <c r="FNJ87" s="94"/>
      <c r="FNK87" s="94"/>
      <c r="FNL87" s="94"/>
      <c r="FNM87" s="94"/>
      <c r="FNN87" s="94"/>
      <c r="FNO87" s="94"/>
      <c r="FNP87" s="94"/>
      <c r="FNQ87" s="94"/>
      <c r="FNR87" s="94"/>
      <c r="FNS87" s="94"/>
      <c r="FNT87" s="94"/>
      <c r="FNU87" s="94"/>
      <c r="FNV87" s="94"/>
      <c r="FNW87" s="94"/>
      <c r="FNX87" s="94"/>
      <c r="FNY87" s="94"/>
      <c r="FNZ87" s="94"/>
      <c r="FOA87" s="94"/>
      <c r="FOB87" s="94"/>
      <c r="FOC87" s="94"/>
      <c r="FOD87" s="94"/>
      <c r="FOE87" s="94"/>
      <c r="FOF87" s="94"/>
      <c r="FOG87" s="94"/>
      <c r="FOH87" s="94"/>
      <c r="FOI87" s="94"/>
      <c r="FOJ87" s="94"/>
      <c r="FOK87" s="94"/>
      <c r="FOL87" s="94"/>
      <c r="FOM87" s="94"/>
      <c r="FON87" s="94"/>
      <c r="FOO87" s="94"/>
      <c r="FOP87" s="94"/>
      <c r="FOQ87" s="94"/>
      <c r="FOR87" s="94"/>
      <c r="FOS87" s="94"/>
      <c r="FOT87" s="94"/>
      <c r="FOU87" s="94"/>
      <c r="FOV87" s="94"/>
      <c r="FOW87" s="94"/>
      <c r="FOX87" s="94"/>
      <c r="FOY87" s="94"/>
      <c r="FOZ87" s="94"/>
      <c r="FPA87" s="94"/>
      <c r="FPB87" s="94"/>
      <c r="FPC87" s="94"/>
      <c r="FPD87" s="94"/>
      <c r="FPE87" s="94"/>
      <c r="FPF87" s="94"/>
      <c r="FPG87" s="94"/>
      <c r="FPH87" s="94"/>
      <c r="FPI87" s="94"/>
      <c r="FPJ87" s="94"/>
      <c r="FPK87" s="94"/>
      <c r="FPL87" s="94"/>
      <c r="FPM87" s="94"/>
      <c r="FPN87" s="94"/>
      <c r="FPO87" s="94"/>
      <c r="FPP87" s="94"/>
      <c r="FPQ87" s="94"/>
      <c r="FPR87" s="94"/>
      <c r="FPS87" s="94"/>
      <c r="FPT87" s="94"/>
      <c r="FPU87" s="94"/>
      <c r="FPV87" s="94"/>
      <c r="FPW87" s="94"/>
      <c r="FPX87" s="94"/>
      <c r="FPY87" s="94"/>
      <c r="FPZ87" s="94"/>
      <c r="FQA87" s="94"/>
      <c r="FQB87" s="94"/>
      <c r="FQC87" s="94"/>
      <c r="FQD87" s="94"/>
      <c r="FQE87" s="94"/>
      <c r="FQF87" s="94"/>
      <c r="FQG87" s="94"/>
      <c r="FQH87" s="94"/>
      <c r="FQI87" s="94"/>
      <c r="FQJ87" s="94"/>
      <c r="FQK87" s="94"/>
      <c r="FQL87" s="94"/>
      <c r="FQM87" s="94"/>
      <c r="FQN87" s="94"/>
      <c r="FQO87" s="94"/>
      <c r="FQP87" s="94"/>
      <c r="FQQ87" s="94"/>
      <c r="FQR87" s="94"/>
      <c r="FQS87" s="94"/>
      <c r="FQT87" s="94"/>
      <c r="FQU87" s="94"/>
      <c r="FQV87" s="94"/>
      <c r="FQW87" s="94"/>
      <c r="FQX87" s="94"/>
      <c r="FQY87" s="94"/>
      <c r="FQZ87" s="94"/>
      <c r="FRA87" s="94"/>
      <c r="FRB87" s="94"/>
      <c r="FRC87" s="94"/>
      <c r="FRD87" s="94"/>
      <c r="FRE87" s="94"/>
      <c r="FRF87" s="94"/>
      <c r="FRG87" s="94"/>
      <c r="FRH87" s="94"/>
      <c r="FRI87" s="94"/>
      <c r="FRJ87" s="94"/>
      <c r="FRK87" s="94"/>
      <c r="FRL87" s="94"/>
      <c r="FRM87" s="94"/>
      <c r="FRN87" s="94"/>
      <c r="FRO87" s="94"/>
      <c r="FRP87" s="94"/>
      <c r="FRQ87" s="94"/>
      <c r="FRR87" s="94"/>
      <c r="FRS87" s="94"/>
      <c r="FRT87" s="94"/>
      <c r="FRU87" s="94"/>
      <c r="FRV87" s="94"/>
      <c r="FRW87" s="94"/>
      <c r="FRX87" s="94"/>
      <c r="FRY87" s="94"/>
      <c r="FRZ87" s="94"/>
      <c r="FSA87" s="94"/>
      <c r="FSB87" s="94"/>
      <c r="FSC87" s="94"/>
      <c r="FSD87" s="94"/>
      <c r="FSE87" s="94"/>
      <c r="FSF87" s="94"/>
      <c r="FSG87" s="94"/>
      <c r="FSH87" s="94"/>
      <c r="FSI87" s="94"/>
      <c r="FSJ87" s="94"/>
      <c r="FSK87" s="94"/>
      <c r="FSL87" s="94"/>
      <c r="FSM87" s="94"/>
      <c r="FSN87" s="94"/>
      <c r="FSO87" s="94"/>
      <c r="FSP87" s="94"/>
      <c r="FSQ87" s="94"/>
      <c r="FSR87" s="94"/>
      <c r="FSS87" s="94"/>
      <c r="FST87" s="94"/>
      <c r="FSU87" s="94"/>
      <c r="FSV87" s="94"/>
      <c r="FSW87" s="94"/>
      <c r="FSX87" s="94"/>
      <c r="FSY87" s="94"/>
      <c r="FSZ87" s="94"/>
      <c r="FTA87" s="94"/>
      <c r="FTB87" s="94"/>
      <c r="FTC87" s="94"/>
      <c r="FTD87" s="94"/>
      <c r="FTE87" s="94"/>
      <c r="FTF87" s="94"/>
      <c r="FTG87" s="94"/>
      <c r="FTH87" s="94"/>
      <c r="FTI87" s="94"/>
      <c r="FTJ87" s="94"/>
      <c r="FTK87" s="94"/>
      <c r="FTL87" s="94"/>
      <c r="FTM87" s="94"/>
      <c r="FTN87" s="94"/>
      <c r="FTO87" s="94"/>
      <c r="FTP87" s="94"/>
      <c r="FTQ87" s="94"/>
      <c r="FTR87" s="94"/>
      <c r="FTS87" s="94"/>
      <c r="FTT87" s="94"/>
      <c r="FTU87" s="94"/>
      <c r="FTV87" s="94"/>
      <c r="FTW87" s="94"/>
      <c r="FTX87" s="94"/>
      <c r="FTY87" s="94"/>
      <c r="FTZ87" s="94"/>
      <c r="FUA87" s="94"/>
      <c r="FUB87" s="94"/>
      <c r="FUC87" s="94"/>
      <c r="FUD87" s="94"/>
      <c r="FUE87" s="94"/>
      <c r="FUF87" s="94"/>
      <c r="FUG87" s="94"/>
      <c r="FUH87" s="94"/>
      <c r="FUI87" s="94"/>
      <c r="FUJ87" s="94"/>
      <c r="FUK87" s="94"/>
      <c r="FUL87" s="94"/>
      <c r="FUM87" s="94"/>
      <c r="FUN87" s="94"/>
      <c r="FUO87" s="94"/>
      <c r="FUP87" s="94"/>
      <c r="FUQ87" s="94"/>
      <c r="FUR87" s="94"/>
      <c r="FUS87" s="94"/>
      <c r="FUT87" s="94"/>
      <c r="FUU87" s="94"/>
      <c r="FUV87" s="94"/>
      <c r="FUW87" s="94"/>
      <c r="FUX87" s="94"/>
      <c r="FUY87" s="94"/>
      <c r="FUZ87" s="94"/>
      <c r="FVA87" s="94"/>
      <c r="FVB87" s="94"/>
      <c r="FVC87" s="94"/>
      <c r="FVD87" s="94"/>
      <c r="FVE87" s="94"/>
      <c r="FVF87" s="94"/>
      <c r="FVG87" s="94"/>
      <c r="FVH87" s="94"/>
      <c r="FVI87" s="94"/>
      <c r="FVJ87" s="94"/>
      <c r="FVK87" s="94"/>
      <c r="FVL87" s="94"/>
      <c r="FVM87" s="94"/>
      <c r="FVN87" s="94"/>
      <c r="FVO87" s="94"/>
      <c r="FVP87" s="94"/>
      <c r="FVQ87" s="94"/>
      <c r="FVR87" s="94"/>
      <c r="FVS87" s="94"/>
      <c r="FVT87" s="94"/>
      <c r="FVU87" s="94"/>
      <c r="FVV87" s="94"/>
      <c r="FVW87" s="94"/>
      <c r="FVX87" s="94"/>
      <c r="FVY87" s="94"/>
      <c r="FVZ87" s="94"/>
      <c r="FWA87" s="94"/>
      <c r="FWB87" s="94"/>
      <c r="FWC87" s="94"/>
      <c r="FWD87" s="94"/>
      <c r="FWE87" s="94"/>
      <c r="FWF87" s="94"/>
      <c r="FWG87" s="94"/>
      <c r="FWH87" s="94"/>
      <c r="FWI87" s="94"/>
      <c r="FWJ87" s="94"/>
      <c r="FWK87" s="94"/>
      <c r="FWL87" s="94"/>
      <c r="FWM87" s="94"/>
      <c r="FWN87" s="94"/>
      <c r="FWO87" s="94"/>
      <c r="FWP87" s="94"/>
      <c r="FWQ87" s="94"/>
      <c r="FWR87" s="94"/>
      <c r="FWS87" s="94"/>
      <c r="FWT87" s="94"/>
      <c r="FWU87" s="94"/>
      <c r="FWV87" s="94"/>
      <c r="FWW87" s="94"/>
      <c r="FWX87" s="94"/>
      <c r="FWY87" s="94"/>
      <c r="FWZ87" s="94"/>
      <c r="FXA87" s="94"/>
      <c r="FXB87" s="94"/>
      <c r="FXC87" s="94"/>
      <c r="FXD87" s="94"/>
      <c r="FXE87" s="94"/>
      <c r="FXF87" s="94"/>
      <c r="FXG87" s="94"/>
      <c r="FXH87" s="94"/>
      <c r="FXI87" s="94"/>
      <c r="FXJ87" s="94"/>
      <c r="FXK87" s="94"/>
      <c r="FXL87" s="94"/>
      <c r="FXM87" s="94"/>
      <c r="FXN87" s="94"/>
      <c r="FXO87" s="94"/>
      <c r="FXP87" s="94"/>
      <c r="FXQ87" s="94"/>
      <c r="FXR87" s="94"/>
      <c r="FXS87" s="94"/>
      <c r="FXT87" s="94"/>
      <c r="FXU87" s="94"/>
      <c r="FXV87" s="94"/>
      <c r="FXW87" s="94"/>
      <c r="FXX87" s="94"/>
      <c r="FXY87" s="94"/>
      <c r="FXZ87" s="94"/>
      <c r="FYA87" s="94"/>
      <c r="FYB87" s="94"/>
      <c r="FYC87" s="94"/>
      <c r="FYD87" s="94"/>
      <c r="FYE87" s="94"/>
      <c r="FYF87" s="94"/>
      <c r="FYG87" s="94"/>
      <c r="FYH87" s="94"/>
      <c r="FYI87" s="94"/>
      <c r="FYJ87" s="94"/>
      <c r="FYK87" s="94"/>
      <c r="FYL87" s="94"/>
      <c r="FYM87" s="94"/>
      <c r="FYN87" s="94"/>
      <c r="FYO87" s="94"/>
      <c r="FYP87" s="94"/>
      <c r="FYQ87" s="94"/>
      <c r="FYR87" s="94"/>
      <c r="FYS87" s="94"/>
      <c r="FYT87" s="94"/>
      <c r="FYU87" s="94"/>
      <c r="FYV87" s="94"/>
      <c r="FYW87" s="94"/>
      <c r="FYX87" s="94"/>
      <c r="FYY87" s="94"/>
      <c r="FYZ87" s="94"/>
      <c r="FZA87" s="94"/>
      <c r="FZB87" s="94"/>
      <c r="FZC87" s="94"/>
      <c r="FZD87" s="94"/>
      <c r="FZE87" s="94"/>
      <c r="FZF87" s="94"/>
      <c r="FZG87" s="94"/>
      <c r="FZH87" s="94"/>
      <c r="FZI87" s="94"/>
      <c r="FZJ87" s="94"/>
      <c r="FZK87" s="94"/>
      <c r="FZL87" s="94"/>
      <c r="FZM87" s="94"/>
      <c r="FZN87" s="94"/>
      <c r="FZO87" s="94"/>
      <c r="FZP87" s="94"/>
      <c r="FZQ87" s="94"/>
      <c r="FZR87" s="94"/>
      <c r="FZS87" s="94"/>
      <c r="FZT87" s="94"/>
      <c r="FZU87" s="94"/>
      <c r="FZV87" s="94"/>
      <c r="FZW87" s="94"/>
      <c r="FZX87" s="94"/>
      <c r="FZY87" s="94"/>
      <c r="FZZ87" s="94"/>
      <c r="GAA87" s="94"/>
      <c r="GAB87" s="94"/>
      <c r="GAC87" s="94"/>
      <c r="GAD87" s="94"/>
      <c r="GAE87" s="94"/>
      <c r="GAF87" s="94"/>
      <c r="GAG87" s="94"/>
      <c r="GAH87" s="94"/>
      <c r="GAI87" s="94"/>
      <c r="GAJ87" s="94"/>
      <c r="GAK87" s="94"/>
      <c r="GAL87" s="94"/>
      <c r="GAM87" s="94"/>
      <c r="GAN87" s="94"/>
      <c r="GAO87" s="94"/>
      <c r="GAP87" s="94"/>
      <c r="GAQ87" s="94"/>
      <c r="GAR87" s="94"/>
      <c r="GAS87" s="94"/>
      <c r="GAT87" s="94"/>
      <c r="GAU87" s="94"/>
      <c r="GAV87" s="94"/>
      <c r="GAW87" s="94"/>
      <c r="GAX87" s="94"/>
      <c r="GAY87" s="94"/>
      <c r="GAZ87" s="94"/>
      <c r="GBA87" s="94"/>
      <c r="GBB87" s="94"/>
      <c r="GBC87" s="94"/>
      <c r="GBD87" s="94"/>
      <c r="GBE87" s="94"/>
      <c r="GBF87" s="94"/>
      <c r="GBG87" s="94"/>
      <c r="GBH87" s="94"/>
      <c r="GBI87" s="94"/>
      <c r="GBJ87" s="94"/>
      <c r="GBK87" s="94"/>
      <c r="GBL87" s="94"/>
      <c r="GBM87" s="94"/>
      <c r="GBN87" s="94"/>
      <c r="GBO87" s="94"/>
      <c r="GBP87" s="94"/>
      <c r="GBQ87" s="94"/>
      <c r="GBR87" s="94"/>
      <c r="GBS87" s="94"/>
      <c r="GBT87" s="94"/>
      <c r="GBU87" s="94"/>
      <c r="GBV87" s="94"/>
      <c r="GBW87" s="94"/>
      <c r="GBX87" s="94"/>
      <c r="GBY87" s="94"/>
      <c r="GBZ87" s="94"/>
      <c r="GCA87" s="94"/>
      <c r="GCB87" s="94"/>
      <c r="GCC87" s="94"/>
      <c r="GCD87" s="94"/>
      <c r="GCE87" s="94"/>
      <c r="GCF87" s="94"/>
      <c r="GCG87" s="94"/>
      <c r="GCH87" s="94"/>
      <c r="GCI87" s="94"/>
      <c r="GCJ87" s="94"/>
      <c r="GCK87" s="94"/>
      <c r="GCL87" s="94"/>
      <c r="GCM87" s="94"/>
      <c r="GCN87" s="94"/>
      <c r="GCO87" s="94"/>
      <c r="GCP87" s="94"/>
      <c r="GCQ87" s="94"/>
      <c r="GCR87" s="94"/>
      <c r="GCS87" s="94"/>
      <c r="GCT87" s="94"/>
      <c r="GCU87" s="94"/>
      <c r="GCV87" s="94"/>
      <c r="GCW87" s="94"/>
      <c r="GCX87" s="94"/>
      <c r="GCY87" s="94"/>
      <c r="GCZ87" s="94"/>
      <c r="GDA87" s="94"/>
      <c r="GDB87" s="94"/>
      <c r="GDC87" s="94"/>
      <c r="GDD87" s="94"/>
      <c r="GDE87" s="94"/>
      <c r="GDF87" s="94"/>
      <c r="GDG87" s="94"/>
      <c r="GDH87" s="94"/>
      <c r="GDI87" s="94"/>
      <c r="GDJ87" s="94"/>
      <c r="GDK87" s="94"/>
      <c r="GDL87" s="94"/>
      <c r="GDM87" s="94"/>
      <c r="GDN87" s="94"/>
      <c r="GDO87" s="94"/>
      <c r="GDP87" s="94"/>
      <c r="GDQ87" s="94"/>
      <c r="GDR87" s="94"/>
      <c r="GDS87" s="94"/>
      <c r="GDT87" s="94"/>
      <c r="GDU87" s="94"/>
      <c r="GDV87" s="94"/>
      <c r="GDW87" s="94"/>
      <c r="GDX87" s="94"/>
      <c r="GDY87" s="94"/>
      <c r="GDZ87" s="94"/>
      <c r="GEA87" s="94"/>
      <c r="GEB87" s="94"/>
      <c r="GEC87" s="94"/>
      <c r="GED87" s="94"/>
      <c r="GEE87" s="94"/>
      <c r="GEF87" s="94"/>
      <c r="GEG87" s="94"/>
      <c r="GEH87" s="94"/>
      <c r="GEI87" s="94"/>
      <c r="GEJ87" s="94"/>
      <c r="GEK87" s="94"/>
      <c r="GEL87" s="94"/>
      <c r="GEM87" s="94"/>
      <c r="GEN87" s="94"/>
      <c r="GEO87" s="94"/>
      <c r="GEP87" s="94"/>
      <c r="GEQ87" s="94"/>
      <c r="GER87" s="94"/>
      <c r="GES87" s="94"/>
      <c r="GET87" s="94"/>
      <c r="GEU87" s="94"/>
      <c r="GEV87" s="94"/>
      <c r="GEW87" s="94"/>
      <c r="GEX87" s="94"/>
      <c r="GEY87" s="94"/>
      <c r="GEZ87" s="94"/>
      <c r="GFA87" s="94"/>
      <c r="GFB87" s="94"/>
      <c r="GFC87" s="94"/>
      <c r="GFD87" s="94"/>
      <c r="GFE87" s="94"/>
      <c r="GFF87" s="94"/>
      <c r="GFG87" s="94"/>
      <c r="GFH87" s="94"/>
      <c r="GFI87" s="94"/>
      <c r="GFJ87" s="94"/>
      <c r="GFK87" s="94"/>
      <c r="GFL87" s="94"/>
      <c r="GFM87" s="94"/>
      <c r="GFN87" s="94"/>
      <c r="GFO87" s="94"/>
      <c r="GFP87" s="94"/>
      <c r="GFQ87" s="94"/>
      <c r="GFR87" s="94"/>
      <c r="GFS87" s="94"/>
      <c r="GFT87" s="94"/>
      <c r="GFU87" s="94"/>
      <c r="GFV87" s="94"/>
      <c r="GFW87" s="94"/>
      <c r="GFX87" s="94"/>
      <c r="GFY87" s="94"/>
      <c r="GFZ87" s="94"/>
      <c r="GGA87" s="94"/>
      <c r="GGB87" s="94"/>
      <c r="GGC87" s="94"/>
      <c r="GGD87" s="94"/>
      <c r="GGE87" s="94"/>
      <c r="GGF87" s="94"/>
      <c r="GGG87" s="94"/>
      <c r="GGH87" s="94"/>
      <c r="GGI87" s="94"/>
      <c r="GGJ87" s="94"/>
      <c r="GGK87" s="94"/>
      <c r="GGL87" s="94"/>
      <c r="GGM87" s="94"/>
      <c r="GGN87" s="94"/>
      <c r="GGO87" s="94"/>
      <c r="GGP87" s="94"/>
      <c r="GGQ87" s="94"/>
      <c r="GGR87" s="94"/>
      <c r="GGS87" s="94"/>
      <c r="GGT87" s="94"/>
      <c r="GGU87" s="94"/>
      <c r="GGV87" s="94"/>
      <c r="GGW87" s="94"/>
      <c r="GGX87" s="94"/>
      <c r="GGY87" s="94"/>
      <c r="GGZ87" s="94"/>
      <c r="GHA87" s="94"/>
      <c r="GHB87" s="94"/>
      <c r="GHC87" s="94"/>
      <c r="GHD87" s="94"/>
      <c r="GHE87" s="94"/>
      <c r="GHF87" s="94"/>
      <c r="GHG87" s="94"/>
      <c r="GHH87" s="94"/>
      <c r="GHI87" s="94"/>
      <c r="GHJ87" s="94"/>
      <c r="GHK87" s="94"/>
      <c r="GHL87" s="94"/>
      <c r="GHM87" s="94"/>
      <c r="GHN87" s="94"/>
      <c r="GHO87" s="94"/>
      <c r="GHP87" s="94"/>
      <c r="GHQ87" s="94"/>
      <c r="GHR87" s="94"/>
      <c r="GHS87" s="94"/>
      <c r="GHT87" s="94"/>
      <c r="GHU87" s="94"/>
      <c r="GHV87" s="94"/>
      <c r="GHW87" s="94"/>
      <c r="GHX87" s="94"/>
      <c r="GHY87" s="94"/>
      <c r="GHZ87" s="94"/>
      <c r="GIA87" s="94"/>
      <c r="GIB87" s="94"/>
      <c r="GIC87" s="94"/>
      <c r="GID87" s="94"/>
      <c r="GIE87" s="94"/>
      <c r="GIF87" s="94"/>
      <c r="GIG87" s="94"/>
      <c r="GIH87" s="94"/>
      <c r="GII87" s="94"/>
      <c r="GIJ87" s="94"/>
      <c r="GIK87" s="94"/>
      <c r="GIL87" s="94"/>
      <c r="GIM87" s="94"/>
      <c r="GIN87" s="94"/>
      <c r="GIO87" s="94"/>
      <c r="GIP87" s="94"/>
      <c r="GIQ87" s="94"/>
      <c r="GIR87" s="94"/>
      <c r="GIS87" s="94"/>
      <c r="GIT87" s="94"/>
      <c r="GIU87" s="94"/>
      <c r="GIV87" s="94"/>
      <c r="GIW87" s="94"/>
      <c r="GIX87" s="94"/>
      <c r="GIY87" s="94"/>
      <c r="GIZ87" s="94"/>
      <c r="GJA87" s="94"/>
      <c r="GJB87" s="94"/>
      <c r="GJC87" s="94"/>
      <c r="GJD87" s="94"/>
      <c r="GJE87" s="94"/>
      <c r="GJF87" s="94"/>
      <c r="GJG87" s="94"/>
      <c r="GJH87" s="94"/>
      <c r="GJI87" s="94"/>
      <c r="GJJ87" s="94"/>
      <c r="GJK87" s="94"/>
      <c r="GJL87" s="94"/>
      <c r="GJM87" s="94"/>
      <c r="GJN87" s="94"/>
      <c r="GJO87" s="94"/>
      <c r="GJP87" s="94"/>
      <c r="GJQ87" s="94"/>
      <c r="GJR87" s="94"/>
      <c r="GJS87" s="94"/>
      <c r="GJT87" s="94"/>
      <c r="GJU87" s="94"/>
      <c r="GJV87" s="94"/>
      <c r="GJW87" s="94"/>
      <c r="GJX87" s="94"/>
      <c r="GJY87" s="94"/>
      <c r="GJZ87" s="94"/>
      <c r="GKA87" s="94"/>
      <c r="GKB87" s="94"/>
      <c r="GKC87" s="94"/>
      <c r="GKD87" s="94"/>
      <c r="GKE87" s="94"/>
      <c r="GKF87" s="94"/>
      <c r="GKG87" s="94"/>
      <c r="GKH87" s="94"/>
      <c r="GKI87" s="94"/>
      <c r="GKJ87" s="94"/>
      <c r="GKK87" s="94"/>
      <c r="GKL87" s="94"/>
      <c r="GKM87" s="94"/>
      <c r="GKN87" s="94"/>
      <c r="GKO87" s="94"/>
      <c r="GKP87" s="94"/>
      <c r="GKQ87" s="94"/>
      <c r="GKR87" s="94"/>
      <c r="GKS87" s="94"/>
      <c r="GKT87" s="94"/>
      <c r="GKU87" s="94"/>
      <c r="GKV87" s="94"/>
      <c r="GKW87" s="94"/>
      <c r="GKX87" s="94"/>
      <c r="GKY87" s="94"/>
      <c r="GKZ87" s="94"/>
      <c r="GLA87" s="94"/>
      <c r="GLB87" s="94"/>
      <c r="GLC87" s="94"/>
      <c r="GLD87" s="94"/>
      <c r="GLE87" s="94"/>
      <c r="GLF87" s="94"/>
      <c r="GLG87" s="94"/>
      <c r="GLH87" s="94"/>
      <c r="GLI87" s="94"/>
      <c r="GLJ87" s="94"/>
      <c r="GLK87" s="94"/>
      <c r="GLL87" s="94"/>
      <c r="GLM87" s="94"/>
      <c r="GLN87" s="94"/>
      <c r="GLO87" s="94"/>
      <c r="GLP87" s="94"/>
      <c r="GLQ87" s="94"/>
      <c r="GLR87" s="94"/>
      <c r="GLS87" s="94"/>
      <c r="GLT87" s="94"/>
      <c r="GLU87" s="94"/>
      <c r="GLV87" s="94"/>
      <c r="GLW87" s="94"/>
      <c r="GLX87" s="94"/>
      <c r="GLY87" s="94"/>
      <c r="GLZ87" s="94"/>
      <c r="GMA87" s="94"/>
      <c r="GMB87" s="94"/>
      <c r="GMC87" s="94"/>
      <c r="GMD87" s="94"/>
      <c r="GME87" s="94"/>
      <c r="GMF87" s="94"/>
      <c r="GMG87" s="94"/>
      <c r="GMH87" s="94"/>
      <c r="GMI87" s="94"/>
      <c r="GMJ87" s="94"/>
      <c r="GMK87" s="94"/>
      <c r="GML87" s="94"/>
      <c r="GMM87" s="94"/>
      <c r="GMN87" s="94"/>
      <c r="GMO87" s="94"/>
      <c r="GMP87" s="94"/>
      <c r="GMQ87" s="94"/>
      <c r="GMR87" s="94"/>
      <c r="GMS87" s="94"/>
      <c r="GMT87" s="94"/>
      <c r="GMU87" s="94"/>
      <c r="GMV87" s="94"/>
      <c r="GMW87" s="94"/>
      <c r="GMX87" s="94"/>
      <c r="GMY87" s="94"/>
      <c r="GMZ87" s="94"/>
      <c r="GNA87" s="94"/>
      <c r="GNB87" s="94"/>
      <c r="GNC87" s="94"/>
      <c r="GND87" s="94"/>
      <c r="GNE87" s="94"/>
      <c r="GNF87" s="94"/>
      <c r="GNG87" s="94"/>
      <c r="GNH87" s="94"/>
      <c r="GNI87" s="94"/>
      <c r="GNJ87" s="94"/>
      <c r="GNK87" s="94"/>
      <c r="GNL87" s="94"/>
      <c r="GNM87" s="94"/>
      <c r="GNN87" s="94"/>
      <c r="GNO87" s="94"/>
      <c r="GNP87" s="94"/>
      <c r="GNQ87" s="94"/>
      <c r="GNR87" s="94"/>
      <c r="GNS87" s="94"/>
      <c r="GNT87" s="94"/>
      <c r="GNU87" s="94"/>
      <c r="GNV87" s="94"/>
      <c r="GNW87" s="94"/>
      <c r="GNX87" s="94"/>
      <c r="GNY87" s="94"/>
      <c r="GNZ87" s="94"/>
      <c r="GOA87" s="94"/>
      <c r="GOB87" s="94"/>
      <c r="GOC87" s="94"/>
      <c r="GOD87" s="94"/>
      <c r="GOE87" s="94"/>
      <c r="GOF87" s="94"/>
      <c r="GOG87" s="94"/>
      <c r="GOH87" s="94"/>
      <c r="GOI87" s="94"/>
      <c r="GOJ87" s="94"/>
      <c r="GOK87" s="94"/>
      <c r="GOL87" s="94"/>
      <c r="GOM87" s="94"/>
      <c r="GON87" s="94"/>
      <c r="GOO87" s="94"/>
      <c r="GOP87" s="94"/>
      <c r="GOQ87" s="94"/>
      <c r="GOR87" s="94"/>
      <c r="GOS87" s="94"/>
      <c r="GOT87" s="94"/>
      <c r="GOU87" s="94"/>
      <c r="GOV87" s="94"/>
      <c r="GOW87" s="94"/>
      <c r="GOX87" s="94"/>
      <c r="GOY87" s="94"/>
      <c r="GOZ87" s="94"/>
      <c r="GPA87" s="94"/>
      <c r="GPB87" s="94"/>
      <c r="GPC87" s="94"/>
      <c r="GPD87" s="94"/>
      <c r="GPE87" s="94"/>
      <c r="GPF87" s="94"/>
      <c r="GPG87" s="94"/>
      <c r="GPH87" s="94"/>
      <c r="GPI87" s="94"/>
      <c r="GPJ87" s="94"/>
      <c r="GPK87" s="94"/>
      <c r="GPL87" s="94"/>
      <c r="GPM87" s="94"/>
      <c r="GPN87" s="94"/>
      <c r="GPO87" s="94"/>
      <c r="GPP87" s="94"/>
      <c r="GPQ87" s="94"/>
      <c r="GPR87" s="94"/>
      <c r="GPS87" s="94"/>
      <c r="GPT87" s="94"/>
      <c r="GPU87" s="94"/>
      <c r="GPV87" s="94"/>
      <c r="GPW87" s="94"/>
      <c r="GPX87" s="94"/>
      <c r="GPY87" s="94"/>
      <c r="GPZ87" s="94"/>
      <c r="GQA87" s="94"/>
      <c r="GQB87" s="94"/>
      <c r="GQC87" s="94"/>
      <c r="GQD87" s="94"/>
      <c r="GQE87" s="94"/>
      <c r="GQF87" s="94"/>
      <c r="GQG87" s="94"/>
      <c r="GQH87" s="94"/>
      <c r="GQI87" s="94"/>
      <c r="GQJ87" s="94"/>
      <c r="GQK87" s="94"/>
      <c r="GQL87" s="94"/>
      <c r="GQM87" s="94"/>
      <c r="GQN87" s="94"/>
      <c r="GQO87" s="94"/>
      <c r="GQP87" s="94"/>
      <c r="GQQ87" s="94"/>
      <c r="GQR87" s="94"/>
      <c r="GQS87" s="94"/>
      <c r="GQT87" s="94"/>
      <c r="GQU87" s="94"/>
      <c r="GQV87" s="94"/>
      <c r="GQW87" s="94"/>
      <c r="GQX87" s="94"/>
      <c r="GQY87" s="94"/>
      <c r="GQZ87" s="94"/>
      <c r="GRA87" s="94"/>
      <c r="GRB87" s="94"/>
      <c r="GRC87" s="94"/>
      <c r="GRD87" s="94"/>
      <c r="GRE87" s="94"/>
      <c r="GRF87" s="94"/>
      <c r="GRG87" s="94"/>
      <c r="GRH87" s="94"/>
      <c r="GRI87" s="94"/>
      <c r="GRJ87" s="94"/>
      <c r="GRK87" s="94"/>
      <c r="GRL87" s="94"/>
      <c r="GRM87" s="94"/>
      <c r="GRN87" s="94"/>
      <c r="GRO87" s="94"/>
      <c r="GRP87" s="94"/>
      <c r="GRQ87" s="94"/>
      <c r="GRR87" s="94"/>
      <c r="GRS87" s="94"/>
      <c r="GRT87" s="94"/>
      <c r="GRU87" s="94"/>
      <c r="GRV87" s="94"/>
      <c r="GRW87" s="94"/>
      <c r="GRX87" s="94"/>
      <c r="GRY87" s="94"/>
      <c r="GRZ87" s="94"/>
      <c r="GSA87" s="94"/>
      <c r="GSB87" s="94"/>
      <c r="GSC87" s="94"/>
      <c r="GSD87" s="94"/>
      <c r="GSE87" s="94"/>
      <c r="GSF87" s="94"/>
      <c r="GSG87" s="94"/>
      <c r="GSH87" s="94"/>
      <c r="GSI87" s="94"/>
      <c r="GSJ87" s="94"/>
      <c r="GSK87" s="94"/>
      <c r="GSL87" s="94"/>
      <c r="GSM87" s="94"/>
      <c r="GSN87" s="94"/>
      <c r="GSO87" s="94"/>
      <c r="GSP87" s="94"/>
      <c r="GSQ87" s="94"/>
      <c r="GSR87" s="94"/>
      <c r="GSS87" s="94"/>
      <c r="GST87" s="94"/>
      <c r="GSU87" s="94"/>
      <c r="GSV87" s="94"/>
      <c r="GSW87" s="94"/>
      <c r="GSX87" s="94"/>
      <c r="GSY87" s="94"/>
      <c r="GSZ87" s="94"/>
      <c r="GTA87" s="94"/>
      <c r="GTB87" s="94"/>
      <c r="GTC87" s="94"/>
      <c r="GTD87" s="94"/>
      <c r="GTE87" s="94"/>
      <c r="GTF87" s="94"/>
      <c r="GTG87" s="94"/>
      <c r="GTH87" s="94"/>
      <c r="GTI87" s="94"/>
      <c r="GTJ87" s="94"/>
      <c r="GTK87" s="94"/>
      <c r="GTL87" s="94"/>
      <c r="GTM87" s="94"/>
      <c r="GTN87" s="94"/>
      <c r="GTO87" s="94"/>
      <c r="GTP87" s="94"/>
      <c r="GTQ87" s="94"/>
      <c r="GTR87" s="94"/>
      <c r="GTS87" s="94"/>
      <c r="GTT87" s="94"/>
      <c r="GTU87" s="94"/>
      <c r="GTV87" s="94"/>
      <c r="GTW87" s="94"/>
      <c r="GTX87" s="94"/>
      <c r="GTY87" s="94"/>
      <c r="GTZ87" s="94"/>
      <c r="GUA87" s="94"/>
      <c r="GUB87" s="94"/>
      <c r="GUC87" s="94"/>
      <c r="GUD87" s="94"/>
      <c r="GUE87" s="94"/>
      <c r="GUF87" s="94"/>
      <c r="GUG87" s="94"/>
      <c r="GUH87" s="94"/>
      <c r="GUI87" s="94"/>
      <c r="GUJ87" s="94"/>
      <c r="GUK87" s="94"/>
      <c r="GUL87" s="94"/>
      <c r="GUM87" s="94"/>
      <c r="GUN87" s="94"/>
      <c r="GUO87" s="94"/>
      <c r="GUP87" s="94"/>
      <c r="GUQ87" s="94"/>
      <c r="GUR87" s="94"/>
      <c r="GUS87" s="94"/>
      <c r="GUT87" s="94"/>
      <c r="GUU87" s="94"/>
      <c r="GUV87" s="94"/>
      <c r="GUW87" s="94"/>
      <c r="GUX87" s="94"/>
      <c r="GUY87" s="94"/>
      <c r="GUZ87" s="94"/>
      <c r="GVA87" s="94"/>
      <c r="GVB87" s="94"/>
      <c r="GVC87" s="94"/>
      <c r="GVD87" s="94"/>
      <c r="GVE87" s="94"/>
      <c r="GVF87" s="94"/>
      <c r="GVG87" s="94"/>
      <c r="GVH87" s="94"/>
      <c r="GVI87" s="94"/>
      <c r="GVJ87" s="94"/>
      <c r="GVK87" s="94"/>
      <c r="GVL87" s="94"/>
      <c r="GVM87" s="94"/>
      <c r="GVN87" s="94"/>
      <c r="GVO87" s="94"/>
      <c r="GVP87" s="94"/>
      <c r="GVQ87" s="94"/>
      <c r="GVR87" s="94"/>
      <c r="GVS87" s="94"/>
      <c r="GVT87" s="94"/>
      <c r="GVU87" s="94"/>
      <c r="GVV87" s="94"/>
      <c r="GVW87" s="94"/>
      <c r="GVX87" s="94"/>
      <c r="GVY87" s="94"/>
      <c r="GVZ87" s="94"/>
      <c r="GWA87" s="94"/>
      <c r="GWB87" s="94"/>
      <c r="GWC87" s="94"/>
      <c r="GWD87" s="94"/>
      <c r="GWE87" s="94"/>
      <c r="GWF87" s="94"/>
      <c r="GWG87" s="94"/>
      <c r="GWH87" s="94"/>
      <c r="GWI87" s="94"/>
      <c r="GWJ87" s="94"/>
      <c r="GWK87" s="94"/>
      <c r="GWL87" s="94"/>
      <c r="GWM87" s="94"/>
      <c r="GWN87" s="94"/>
      <c r="GWO87" s="94"/>
      <c r="GWP87" s="94"/>
      <c r="GWQ87" s="94"/>
      <c r="GWR87" s="94"/>
      <c r="GWS87" s="94"/>
      <c r="GWT87" s="94"/>
      <c r="GWU87" s="94"/>
      <c r="GWV87" s="94"/>
      <c r="GWW87" s="94"/>
      <c r="GWX87" s="94"/>
      <c r="GWY87" s="94"/>
      <c r="GWZ87" s="94"/>
      <c r="GXA87" s="94"/>
      <c r="GXB87" s="94"/>
      <c r="GXC87" s="94"/>
      <c r="GXD87" s="94"/>
      <c r="GXE87" s="94"/>
      <c r="GXF87" s="94"/>
      <c r="GXG87" s="94"/>
      <c r="GXH87" s="94"/>
      <c r="GXI87" s="94"/>
      <c r="GXJ87" s="94"/>
      <c r="GXK87" s="94"/>
      <c r="GXL87" s="94"/>
      <c r="GXM87" s="94"/>
      <c r="GXN87" s="94"/>
      <c r="GXO87" s="94"/>
      <c r="GXP87" s="94"/>
      <c r="GXQ87" s="94"/>
      <c r="GXR87" s="94"/>
      <c r="GXS87" s="94"/>
      <c r="GXT87" s="94"/>
      <c r="GXU87" s="94"/>
      <c r="GXV87" s="94"/>
      <c r="GXW87" s="94"/>
      <c r="GXX87" s="94"/>
      <c r="GXY87" s="94"/>
      <c r="GXZ87" s="94"/>
      <c r="GYA87" s="94"/>
      <c r="GYB87" s="94"/>
      <c r="GYC87" s="94"/>
      <c r="GYD87" s="94"/>
      <c r="GYE87" s="94"/>
      <c r="GYF87" s="94"/>
      <c r="GYG87" s="94"/>
      <c r="GYH87" s="94"/>
      <c r="GYI87" s="94"/>
      <c r="GYJ87" s="94"/>
      <c r="GYK87" s="94"/>
      <c r="GYL87" s="94"/>
      <c r="GYM87" s="94"/>
      <c r="GYN87" s="94"/>
      <c r="GYO87" s="94"/>
      <c r="GYP87" s="94"/>
      <c r="GYQ87" s="94"/>
      <c r="GYR87" s="94"/>
      <c r="GYS87" s="94"/>
      <c r="GYT87" s="94"/>
      <c r="GYU87" s="94"/>
      <c r="GYV87" s="94"/>
      <c r="GYW87" s="94"/>
      <c r="GYX87" s="94"/>
      <c r="GYY87" s="94"/>
      <c r="GYZ87" s="94"/>
      <c r="GZA87" s="94"/>
      <c r="GZB87" s="94"/>
      <c r="GZC87" s="94"/>
      <c r="GZD87" s="94"/>
      <c r="GZE87" s="94"/>
      <c r="GZF87" s="94"/>
      <c r="GZG87" s="94"/>
      <c r="GZH87" s="94"/>
      <c r="GZI87" s="94"/>
      <c r="GZJ87" s="94"/>
      <c r="GZK87" s="94"/>
      <c r="GZL87" s="94"/>
      <c r="GZM87" s="94"/>
      <c r="GZN87" s="94"/>
      <c r="GZO87" s="94"/>
      <c r="GZP87" s="94"/>
      <c r="GZQ87" s="94"/>
      <c r="GZR87" s="94"/>
      <c r="GZS87" s="94"/>
      <c r="GZT87" s="94"/>
      <c r="GZU87" s="94"/>
      <c r="GZV87" s="94"/>
      <c r="GZW87" s="94"/>
      <c r="GZX87" s="94"/>
      <c r="GZY87" s="94"/>
      <c r="GZZ87" s="94"/>
      <c r="HAA87" s="94"/>
      <c r="HAB87" s="94"/>
      <c r="HAC87" s="94"/>
      <c r="HAD87" s="94"/>
      <c r="HAE87" s="94"/>
      <c r="HAF87" s="94"/>
      <c r="HAG87" s="94"/>
      <c r="HAH87" s="94"/>
      <c r="HAI87" s="94"/>
      <c r="HAJ87" s="94"/>
      <c r="HAK87" s="94"/>
      <c r="HAL87" s="94"/>
      <c r="HAM87" s="94"/>
      <c r="HAN87" s="94"/>
      <c r="HAO87" s="94"/>
      <c r="HAP87" s="94"/>
      <c r="HAQ87" s="94"/>
      <c r="HAR87" s="94"/>
      <c r="HAS87" s="94"/>
      <c r="HAT87" s="94"/>
      <c r="HAU87" s="94"/>
      <c r="HAV87" s="94"/>
      <c r="HAW87" s="94"/>
      <c r="HAX87" s="94"/>
      <c r="HAY87" s="94"/>
      <c r="HAZ87" s="94"/>
      <c r="HBA87" s="94"/>
      <c r="HBB87" s="94"/>
      <c r="HBC87" s="94"/>
      <c r="HBD87" s="94"/>
      <c r="HBE87" s="94"/>
      <c r="HBF87" s="94"/>
      <c r="HBG87" s="94"/>
      <c r="HBH87" s="94"/>
      <c r="HBI87" s="94"/>
      <c r="HBJ87" s="94"/>
      <c r="HBK87" s="94"/>
      <c r="HBL87" s="94"/>
      <c r="HBM87" s="94"/>
      <c r="HBN87" s="94"/>
      <c r="HBO87" s="94"/>
      <c r="HBP87" s="94"/>
      <c r="HBQ87" s="94"/>
      <c r="HBR87" s="94"/>
      <c r="HBS87" s="94"/>
      <c r="HBT87" s="94"/>
      <c r="HBU87" s="94"/>
      <c r="HBV87" s="94"/>
      <c r="HBW87" s="94"/>
      <c r="HBX87" s="94"/>
      <c r="HBY87" s="94"/>
      <c r="HBZ87" s="94"/>
      <c r="HCA87" s="94"/>
      <c r="HCB87" s="94"/>
      <c r="HCC87" s="94"/>
      <c r="HCD87" s="94"/>
      <c r="HCE87" s="94"/>
      <c r="HCF87" s="94"/>
      <c r="HCG87" s="94"/>
      <c r="HCH87" s="94"/>
      <c r="HCI87" s="94"/>
      <c r="HCJ87" s="94"/>
      <c r="HCK87" s="94"/>
      <c r="HCL87" s="94"/>
      <c r="HCM87" s="94"/>
      <c r="HCN87" s="94"/>
      <c r="HCO87" s="94"/>
      <c r="HCP87" s="94"/>
      <c r="HCQ87" s="94"/>
      <c r="HCR87" s="94"/>
      <c r="HCS87" s="94"/>
      <c r="HCT87" s="94"/>
      <c r="HCU87" s="94"/>
      <c r="HCV87" s="94"/>
      <c r="HCW87" s="94"/>
      <c r="HCX87" s="94"/>
      <c r="HCY87" s="94"/>
      <c r="HCZ87" s="94"/>
      <c r="HDA87" s="94"/>
      <c r="HDB87" s="94"/>
      <c r="HDC87" s="94"/>
      <c r="HDD87" s="94"/>
      <c r="HDE87" s="94"/>
      <c r="HDF87" s="94"/>
      <c r="HDG87" s="94"/>
      <c r="HDH87" s="94"/>
      <c r="HDI87" s="94"/>
      <c r="HDJ87" s="94"/>
      <c r="HDK87" s="94"/>
      <c r="HDL87" s="94"/>
      <c r="HDM87" s="94"/>
      <c r="HDN87" s="94"/>
      <c r="HDO87" s="94"/>
      <c r="HDP87" s="94"/>
      <c r="HDQ87" s="94"/>
      <c r="HDR87" s="94"/>
      <c r="HDS87" s="94"/>
      <c r="HDT87" s="94"/>
      <c r="HDU87" s="94"/>
      <c r="HDV87" s="94"/>
      <c r="HDW87" s="94"/>
      <c r="HDX87" s="94"/>
      <c r="HDY87" s="94"/>
      <c r="HDZ87" s="94"/>
      <c r="HEA87" s="94"/>
      <c r="HEB87" s="94"/>
      <c r="HEC87" s="94"/>
      <c r="HED87" s="94"/>
      <c r="HEE87" s="94"/>
      <c r="HEF87" s="94"/>
      <c r="HEG87" s="94"/>
      <c r="HEH87" s="94"/>
      <c r="HEI87" s="94"/>
      <c r="HEJ87" s="94"/>
      <c r="HEK87" s="94"/>
      <c r="HEL87" s="94"/>
      <c r="HEM87" s="94"/>
      <c r="HEN87" s="94"/>
      <c r="HEO87" s="94"/>
      <c r="HEP87" s="94"/>
      <c r="HEQ87" s="94"/>
      <c r="HER87" s="94"/>
      <c r="HES87" s="94"/>
      <c r="HET87" s="94"/>
      <c r="HEU87" s="94"/>
      <c r="HEV87" s="94"/>
      <c r="HEW87" s="94"/>
      <c r="HEX87" s="94"/>
      <c r="HEY87" s="94"/>
      <c r="HEZ87" s="94"/>
      <c r="HFA87" s="94"/>
      <c r="HFB87" s="94"/>
      <c r="HFC87" s="94"/>
      <c r="HFD87" s="94"/>
      <c r="HFE87" s="94"/>
      <c r="HFF87" s="94"/>
      <c r="HFG87" s="94"/>
      <c r="HFH87" s="94"/>
      <c r="HFI87" s="94"/>
      <c r="HFJ87" s="94"/>
      <c r="HFK87" s="94"/>
      <c r="HFL87" s="94"/>
      <c r="HFM87" s="94"/>
      <c r="HFN87" s="94"/>
      <c r="HFO87" s="94"/>
      <c r="HFP87" s="94"/>
      <c r="HFQ87" s="94"/>
      <c r="HFR87" s="94"/>
      <c r="HFS87" s="94"/>
      <c r="HFT87" s="94"/>
      <c r="HFU87" s="94"/>
      <c r="HFV87" s="94"/>
      <c r="HFW87" s="94"/>
      <c r="HFX87" s="94"/>
      <c r="HFY87" s="94"/>
      <c r="HFZ87" s="94"/>
      <c r="HGA87" s="94"/>
      <c r="HGB87" s="94"/>
      <c r="HGC87" s="94"/>
      <c r="HGD87" s="94"/>
      <c r="HGE87" s="94"/>
      <c r="HGF87" s="94"/>
      <c r="HGG87" s="94"/>
      <c r="HGH87" s="94"/>
      <c r="HGI87" s="94"/>
      <c r="HGJ87" s="94"/>
      <c r="HGK87" s="94"/>
      <c r="HGL87" s="94"/>
      <c r="HGM87" s="94"/>
      <c r="HGN87" s="94"/>
      <c r="HGO87" s="94"/>
      <c r="HGP87" s="94"/>
      <c r="HGQ87" s="94"/>
      <c r="HGR87" s="94"/>
      <c r="HGS87" s="94"/>
      <c r="HGT87" s="94"/>
      <c r="HGU87" s="94"/>
      <c r="HGV87" s="94"/>
      <c r="HGW87" s="94"/>
      <c r="HGX87" s="94"/>
      <c r="HGY87" s="94"/>
      <c r="HGZ87" s="94"/>
      <c r="HHA87" s="94"/>
      <c r="HHB87" s="94"/>
      <c r="HHC87" s="94"/>
      <c r="HHD87" s="94"/>
      <c r="HHE87" s="94"/>
      <c r="HHF87" s="94"/>
      <c r="HHG87" s="94"/>
      <c r="HHH87" s="94"/>
      <c r="HHI87" s="94"/>
      <c r="HHJ87" s="94"/>
      <c r="HHK87" s="94"/>
      <c r="HHL87" s="94"/>
      <c r="HHM87" s="94"/>
      <c r="HHN87" s="94"/>
      <c r="HHO87" s="94"/>
      <c r="HHP87" s="94"/>
      <c r="HHQ87" s="94"/>
      <c r="HHR87" s="94"/>
      <c r="HHS87" s="94"/>
      <c r="HHT87" s="94"/>
      <c r="HHU87" s="94"/>
      <c r="HHV87" s="94"/>
      <c r="HHW87" s="94"/>
      <c r="HHX87" s="94"/>
      <c r="HHY87" s="94"/>
      <c r="HHZ87" s="94"/>
      <c r="HIA87" s="94"/>
      <c r="HIB87" s="94"/>
      <c r="HIC87" s="94"/>
      <c r="HID87" s="94"/>
      <c r="HIE87" s="94"/>
      <c r="HIF87" s="94"/>
      <c r="HIG87" s="94"/>
      <c r="HIH87" s="94"/>
      <c r="HII87" s="94"/>
      <c r="HIJ87" s="94"/>
      <c r="HIK87" s="94"/>
      <c r="HIL87" s="94"/>
      <c r="HIM87" s="94"/>
      <c r="HIN87" s="94"/>
      <c r="HIO87" s="94"/>
      <c r="HIP87" s="94"/>
      <c r="HIQ87" s="94"/>
      <c r="HIR87" s="94"/>
      <c r="HIS87" s="94"/>
      <c r="HIT87" s="94"/>
      <c r="HIU87" s="94"/>
      <c r="HIV87" s="94"/>
      <c r="HIW87" s="94"/>
      <c r="HIX87" s="94"/>
      <c r="HIY87" s="94"/>
      <c r="HIZ87" s="94"/>
      <c r="HJA87" s="94"/>
      <c r="HJB87" s="94"/>
      <c r="HJC87" s="94"/>
      <c r="HJD87" s="94"/>
      <c r="HJE87" s="94"/>
      <c r="HJF87" s="94"/>
      <c r="HJG87" s="94"/>
      <c r="HJH87" s="94"/>
      <c r="HJI87" s="94"/>
      <c r="HJJ87" s="94"/>
      <c r="HJK87" s="94"/>
      <c r="HJL87" s="94"/>
      <c r="HJM87" s="94"/>
      <c r="HJN87" s="94"/>
      <c r="HJO87" s="94"/>
      <c r="HJP87" s="94"/>
      <c r="HJQ87" s="94"/>
      <c r="HJR87" s="94"/>
      <c r="HJS87" s="94"/>
      <c r="HJT87" s="94"/>
      <c r="HJU87" s="94"/>
      <c r="HJV87" s="94"/>
      <c r="HJW87" s="94"/>
      <c r="HJX87" s="94"/>
      <c r="HJY87" s="94"/>
      <c r="HJZ87" s="94"/>
      <c r="HKA87" s="94"/>
      <c r="HKB87" s="94"/>
      <c r="HKC87" s="94"/>
      <c r="HKD87" s="94"/>
      <c r="HKE87" s="94"/>
      <c r="HKF87" s="94"/>
      <c r="HKG87" s="94"/>
      <c r="HKH87" s="94"/>
      <c r="HKI87" s="94"/>
      <c r="HKJ87" s="94"/>
      <c r="HKK87" s="94"/>
      <c r="HKL87" s="94"/>
      <c r="HKM87" s="94"/>
      <c r="HKN87" s="94"/>
      <c r="HKO87" s="94"/>
      <c r="HKP87" s="94"/>
      <c r="HKQ87" s="94"/>
      <c r="HKR87" s="94"/>
      <c r="HKS87" s="94"/>
      <c r="HKT87" s="94"/>
      <c r="HKU87" s="94"/>
      <c r="HKV87" s="94"/>
      <c r="HKW87" s="94"/>
      <c r="HKX87" s="94"/>
      <c r="HKY87" s="94"/>
      <c r="HKZ87" s="94"/>
      <c r="HLA87" s="94"/>
      <c r="HLB87" s="94"/>
      <c r="HLC87" s="94"/>
      <c r="HLD87" s="94"/>
      <c r="HLE87" s="94"/>
      <c r="HLF87" s="94"/>
      <c r="HLG87" s="94"/>
      <c r="HLH87" s="94"/>
      <c r="HLI87" s="94"/>
      <c r="HLJ87" s="94"/>
      <c r="HLK87" s="94"/>
      <c r="HLL87" s="94"/>
      <c r="HLM87" s="94"/>
      <c r="HLN87" s="94"/>
      <c r="HLO87" s="94"/>
      <c r="HLP87" s="94"/>
      <c r="HLQ87" s="94"/>
      <c r="HLR87" s="94"/>
      <c r="HLS87" s="94"/>
      <c r="HLT87" s="94"/>
      <c r="HLU87" s="94"/>
      <c r="HLV87" s="94"/>
      <c r="HLW87" s="94"/>
      <c r="HLX87" s="94"/>
      <c r="HLY87" s="94"/>
      <c r="HLZ87" s="94"/>
      <c r="HMA87" s="94"/>
      <c r="HMB87" s="94"/>
      <c r="HMC87" s="94"/>
      <c r="HMD87" s="94"/>
      <c r="HME87" s="94"/>
      <c r="HMF87" s="94"/>
      <c r="HMG87" s="94"/>
      <c r="HMH87" s="94"/>
      <c r="HMI87" s="94"/>
      <c r="HMJ87" s="94"/>
      <c r="HMK87" s="94"/>
      <c r="HML87" s="94"/>
      <c r="HMM87" s="94"/>
      <c r="HMN87" s="94"/>
      <c r="HMO87" s="94"/>
      <c r="HMP87" s="94"/>
      <c r="HMQ87" s="94"/>
      <c r="HMR87" s="94"/>
      <c r="HMS87" s="94"/>
      <c r="HMT87" s="94"/>
      <c r="HMU87" s="94"/>
      <c r="HMV87" s="94"/>
      <c r="HMW87" s="94"/>
      <c r="HMX87" s="94"/>
      <c r="HMY87" s="94"/>
      <c r="HMZ87" s="94"/>
      <c r="HNA87" s="94"/>
      <c r="HNB87" s="94"/>
      <c r="HNC87" s="94"/>
      <c r="HND87" s="94"/>
      <c r="HNE87" s="94"/>
      <c r="HNF87" s="94"/>
      <c r="HNG87" s="94"/>
      <c r="HNH87" s="94"/>
      <c r="HNI87" s="94"/>
      <c r="HNJ87" s="94"/>
      <c r="HNK87" s="94"/>
      <c r="HNL87" s="94"/>
      <c r="HNM87" s="94"/>
      <c r="HNN87" s="94"/>
      <c r="HNO87" s="94"/>
      <c r="HNP87" s="94"/>
      <c r="HNQ87" s="94"/>
      <c r="HNR87" s="94"/>
      <c r="HNS87" s="94"/>
      <c r="HNT87" s="94"/>
      <c r="HNU87" s="94"/>
      <c r="HNV87" s="94"/>
      <c r="HNW87" s="94"/>
      <c r="HNX87" s="94"/>
      <c r="HNY87" s="94"/>
      <c r="HNZ87" s="94"/>
      <c r="HOA87" s="94"/>
      <c r="HOB87" s="94"/>
      <c r="HOC87" s="94"/>
      <c r="HOD87" s="94"/>
      <c r="HOE87" s="94"/>
      <c r="HOF87" s="94"/>
      <c r="HOG87" s="94"/>
      <c r="HOH87" s="94"/>
      <c r="HOI87" s="94"/>
      <c r="HOJ87" s="94"/>
      <c r="HOK87" s="94"/>
      <c r="HOL87" s="94"/>
      <c r="HOM87" s="94"/>
      <c r="HON87" s="94"/>
      <c r="HOO87" s="94"/>
      <c r="HOP87" s="94"/>
      <c r="HOQ87" s="94"/>
      <c r="HOR87" s="94"/>
      <c r="HOS87" s="94"/>
      <c r="HOT87" s="94"/>
      <c r="HOU87" s="94"/>
      <c r="HOV87" s="94"/>
      <c r="HOW87" s="94"/>
      <c r="HOX87" s="94"/>
      <c r="HOY87" s="94"/>
      <c r="HOZ87" s="94"/>
      <c r="HPA87" s="94"/>
      <c r="HPB87" s="94"/>
      <c r="HPC87" s="94"/>
      <c r="HPD87" s="94"/>
      <c r="HPE87" s="94"/>
      <c r="HPF87" s="94"/>
      <c r="HPG87" s="94"/>
      <c r="HPH87" s="94"/>
      <c r="HPI87" s="94"/>
      <c r="HPJ87" s="94"/>
      <c r="HPK87" s="94"/>
      <c r="HPL87" s="94"/>
      <c r="HPM87" s="94"/>
      <c r="HPN87" s="94"/>
      <c r="HPO87" s="94"/>
      <c r="HPP87" s="94"/>
      <c r="HPQ87" s="94"/>
      <c r="HPR87" s="94"/>
      <c r="HPS87" s="94"/>
      <c r="HPT87" s="94"/>
      <c r="HPU87" s="94"/>
      <c r="HPV87" s="94"/>
      <c r="HPW87" s="94"/>
      <c r="HPX87" s="94"/>
      <c r="HPY87" s="94"/>
      <c r="HPZ87" s="94"/>
      <c r="HQA87" s="94"/>
      <c r="HQB87" s="94"/>
      <c r="HQC87" s="94"/>
      <c r="HQD87" s="94"/>
      <c r="HQE87" s="94"/>
      <c r="HQF87" s="94"/>
      <c r="HQG87" s="94"/>
      <c r="HQH87" s="94"/>
      <c r="HQI87" s="94"/>
      <c r="HQJ87" s="94"/>
      <c r="HQK87" s="94"/>
      <c r="HQL87" s="94"/>
      <c r="HQM87" s="94"/>
      <c r="HQN87" s="94"/>
      <c r="HQO87" s="94"/>
      <c r="HQP87" s="94"/>
      <c r="HQQ87" s="94"/>
      <c r="HQR87" s="94"/>
      <c r="HQS87" s="94"/>
      <c r="HQT87" s="94"/>
      <c r="HQU87" s="94"/>
      <c r="HQV87" s="94"/>
      <c r="HQW87" s="94"/>
      <c r="HQX87" s="94"/>
      <c r="HQY87" s="94"/>
      <c r="HQZ87" s="94"/>
      <c r="HRA87" s="94"/>
      <c r="HRB87" s="94"/>
      <c r="HRC87" s="94"/>
      <c r="HRD87" s="94"/>
      <c r="HRE87" s="94"/>
      <c r="HRF87" s="94"/>
      <c r="HRG87" s="94"/>
      <c r="HRH87" s="94"/>
      <c r="HRI87" s="94"/>
      <c r="HRJ87" s="94"/>
      <c r="HRK87" s="94"/>
      <c r="HRL87" s="94"/>
      <c r="HRM87" s="94"/>
      <c r="HRN87" s="94"/>
      <c r="HRO87" s="94"/>
      <c r="HRP87" s="94"/>
      <c r="HRQ87" s="94"/>
      <c r="HRR87" s="94"/>
      <c r="HRS87" s="94"/>
      <c r="HRT87" s="94"/>
      <c r="HRU87" s="94"/>
      <c r="HRV87" s="94"/>
      <c r="HRW87" s="94"/>
      <c r="HRX87" s="94"/>
      <c r="HRY87" s="94"/>
      <c r="HRZ87" s="94"/>
      <c r="HSA87" s="94"/>
      <c r="HSB87" s="94"/>
      <c r="HSC87" s="94"/>
      <c r="HSD87" s="94"/>
      <c r="HSE87" s="94"/>
      <c r="HSF87" s="94"/>
      <c r="HSG87" s="94"/>
      <c r="HSH87" s="94"/>
      <c r="HSI87" s="94"/>
      <c r="HSJ87" s="94"/>
      <c r="HSK87" s="94"/>
      <c r="HSL87" s="94"/>
      <c r="HSM87" s="94"/>
      <c r="HSN87" s="94"/>
      <c r="HSO87" s="94"/>
      <c r="HSP87" s="94"/>
      <c r="HSQ87" s="94"/>
      <c r="HSR87" s="94"/>
      <c r="HSS87" s="94"/>
      <c r="HST87" s="94"/>
      <c r="HSU87" s="94"/>
      <c r="HSV87" s="94"/>
      <c r="HSW87" s="94"/>
      <c r="HSX87" s="94"/>
      <c r="HSY87" s="94"/>
      <c r="HSZ87" s="94"/>
      <c r="HTA87" s="94"/>
      <c r="HTB87" s="94"/>
      <c r="HTC87" s="94"/>
      <c r="HTD87" s="94"/>
      <c r="HTE87" s="94"/>
      <c r="HTF87" s="94"/>
      <c r="HTG87" s="94"/>
      <c r="HTH87" s="94"/>
      <c r="HTI87" s="94"/>
      <c r="HTJ87" s="94"/>
      <c r="HTK87" s="94"/>
      <c r="HTL87" s="94"/>
      <c r="HTM87" s="94"/>
      <c r="HTN87" s="94"/>
      <c r="HTO87" s="94"/>
      <c r="HTP87" s="94"/>
      <c r="HTQ87" s="94"/>
      <c r="HTR87" s="94"/>
      <c r="HTS87" s="94"/>
      <c r="HTT87" s="94"/>
      <c r="HTU87" s="94"/>
      <c r="HTV87" s="94"/>
      <c r="HTW87" s="94"/>
      <c r="HTX87" s="94"/>
      <c r="HTY87" s="94"/>
      <c r="HTZ87" s="94"/>
      <c r="HUA87" s="94"/>
      <c r="HUB87" s="94"/>
      <c r="HUC87" s="94"/>
      <c r="HUD87" s="94"/>
      <c r="HUE87" s="94"/>
      <c r="HUF87" s="94"/>
      <c r="HUG87" s="94"/>
      <c r="HUH87" s="94"/>
      <c r="HUI87" s="94"/>
      <c r="HUJ87" s="94"/>
      <c r="HUK87" s="94"/>
      <c r="HUL87" s="94"/>
      <c r="HUM87" s="94"/>
      <c r="HUN87" s="94"/>
      <c r="HUO87" s="94"/>
      <c r="HUP87" s="94"/>
      <c r="HUQ87" s="94"/>
      <c r="HUR87" s="94"/>
      <c r="HUS87" s="94"/>
      <c r="HUT87" s="94"/>
      <c r="HUU87" s="94"/>
      <c r="HUV87" s="94"/>
      <c r="HUW87" s="94"/>
      <c r="HUX87" s="94"/>
      <c r="HUY87" s="94"/>
      <c r="HUZ87" s="94"/>
      <c r="HVA87" s="94"/>
      <c r="HVB87" s="94"/>
      <c r="HVC87" s="94"/>
      <c r="HVD87" s="94"/>
      <c r="HVE87" s="94"/>
      <c r="HVF87" s="94"/>
      <c r="HVG87" s="94"/>
      <c r="HVH87" s="94"/>
      <c r="HVI87" s="94"/>
      <c r="HVJ87" s="94"/>
      <c r="HVK87" s="94"/>
      <c r="HVL87" s="94"/>
      <c r="HVM87" s="94"/>
      <c r="HVN87" s="94"/>
      <c r="HVO87" s="94"/>
      <c r="HVP87" s="94"/>
      <c r="HVQ87" s="94"/>
      <c r="HVR87" s="94"/>
      <c r="HVS87" s="94"/>
      <c r="HVT87" s="94"/>
      <c r="HVU87" s="94"/>
      <c r="HVV87" s="94"/>
      <c r="HVW87" s="94"/>
      <c r="HVX87" s="94"/>
      <c r="HVY87" s="94"/>
      <c r="HVZ87" s="94"/>
      <c r="HWA87" s="94"/>
      <c r="HWB87" s="94"/>
      <c r="HWC87" s="94"/>
      <c r="HWD87" s="94"/>
      <c r="HWE87" s="94"/>
      <c r="HWF87" s="94"/>
      <c r="HWG87" s="94"/>
      <c r="HWH87" s="94"/>
      <c r="HWI87" s="94"/>
      <c r="HWJ87" s="94"/>
      <c r="HWK87" s="94"/>
      <c r="HWL87" s="94"/>
      <c r="HWM87" s="94"/>
      <c r="HWN87" s="94"/>
      <c r="HWO87" s="94"/>
      <c r="HWP87" s="94"/>
      <c r="HWQ87" s="94"/>
      <c r="HWR87" s="94"/>
      <c r="HWS87" s="94"/>
      <c r="HWT87" s="94"/>
      <c r="HWU87" s="94"/>
      <c r="HWV87" s="94"/>
      <c r="HWW87" s="94"/>
      <c r="HWX87" s="94"/>
      <c r="HWY87" s="94"/>
      <c r="HWZ87" s="94"/>
      <c r="HXA87" s="94"/>
      <c r="HXB87" s="94"/>
      <c r="HXC87" s="94"/>
      <c r="HXD87" s="94"/>
      <c r="HXE87" s="94"/>
      <c r="HXF87" s="94"/>
      <c r="HXG87" s="94"/>
      <c r="HXH87" s="94"/>
      <c r="HXI87" s="94"/>
      <c r="HXJ87" s="94"/>
      <c r="HXK87" s="94"/>
      <c r="HXL87" s="94"/>
      <c r="HXM87" s="94"/>
      <c r="HXN87" s="94"/>
      <c r="HXO87" s="94"/>
      <c r="HXP87" s="94"/>
      <c r="HXQ87" s="94"/>
      <c r="HXR87" s="94"/>
      <c r="HXS87" s="94"/>
      <c r="HXT87" s="94"/>
      <c r="HXU87" s="94"/>
      <c r="HXV87" s="94"/>
      <c r="HXW87" s="94"/>
      <c r="HXX87" s="94"/>
      <c r="HXY87" s="94"/>
      <c r="HXZ87" s="94"/>
      <c r="HYA87" s="94"/>
      <c r="HYB87" s="94"/>
      <c r="HYC87" s="94"/>
      <c r="HYD87" s="94"/>
      <c r="HYE87" s="94"/>
      <c r="HYF87" s="94"/>
      <c r="HYG87" s="94"/>
      <c r="HYH87" s="94"/>
      <c r="HYI87" s="94"/>
      <c r="HYJ87" s="94"/>
      <c r="HYK87" s="94"/>
      <c r="HYL87" s="94"/>
      <c r="HYM87" s="94"/>
      <c r="HYN87" s="94"/>
      <c r="HYO87" s="94"/>
      <c r="HYP87" s="94"/>
      <c r="HYQ87" s="94"/>
      <c r="HYR87" s="94"/>
      <c r="HYS87" s="94"/>
      <c r="HYT87" s="94"/>
      <c r="HYU87" s="94"/>
      <c r="HYV87" s="94"/>
      <c r="HYW87" s="94"/>
      <c r="HYX87" s="94"/>
      <c r="HYY87" s="94"/>
      <c r="HYZ87" s="94"/>
      <c r="HZA87" s="94"/>
      <c r="HZB87" s="94"/>
      <c r="HZC87" s="94"/>
      <c r="HZD87" s="94"/>
      <c r="HZE87" s="94"/>
      <c r="HZF87" s="94"/>
      <c r="HZG87" s="94"/>
      <c r="HZH87" s="94"/>
      <c r="HZI87" s="94"/>
      <c r="HZJ87" s="94"/>
      <c r="HZK87" s="94"/>
      <c r="HZL87" s="94"/>
      <c r="HZM87" s="94"/>
      <c r="HZN87" s="94"/>
      <c r="HZO87" s="94"/>
      <c r="HZP87" s="94"/>
      <c r="HZQ87" s="94"/>
      <c r="HZR87" s="94"/>
      <c r="HZS87" s="94"/>
      <c r="HZT87" s="94"/>
      <c r="HZU87" s="94"/>
      <c r="HZV87" s="94"/>
      <c r="HZW87" s="94"/>
      <c r="HZX87" s="94"/>
      <c r="HZY87" s="94"/>
      <c r="HZZ87" s="94"/>
      <c r="IAA87" s="94"/>
      <c r="IAB87" s="94"/>
      <c r="IAC87" s="94"/>
      <c r="IAD87" s="94"/>
      <c r="IAE87" s="94"/>
      <c r="IAF87" s="94"/>
      <c r="IAG87" s="94"/>
      <c r="IAH87" s="94"/>
      <c r="IAI87" s="94"/>
      <c r="IAJ87" s="94"/>
      <c r="IAK87" s="94"/>
      <c r="IAL87" s="94"/>
      <c r="IAM87" s="94"/>
      <c r="IAN87" s="94"/>
      <c r="IAO87" s="94"/>
      <c r="IAP87" s="94"/>
      <c r="IAQ87" s="94"/>
      <c r="IAR87" s="94"/>
      <c r="IAS87" s="94"/>
      <c r="IAT87" s="94"/>
      <c r="IAU87" s="94"/>
      <c r="IAV87" s="94"/>
      <c r="IAW87" s="94"/>
      <c r="IAX87" s="94"/>
      <c r="IAY87" s="94"/>
      <c r="IAZ87" s="94"/>
      <c r="IBA87" s="94"/>
      <c r="IBB87" s="94"/>
      <c r="IBC87" s="94"/>
      <c r="IBD87" s="94"/>
      <c r="IBE87" s="94"/>
      <c r="IBF87" s="94"/>
      <c r="IBG87" s="94"/>
      <c r="IBH87" s="94"/>
      <c r="IBI87" s="94"/>
      <c r="IBJ87" s="94"/>
      <c r="IBK87" s="94"/>
      <c r="IBL87" s="94"/>
      <c r="IBM87" s="94"/>
      <c r="IBN87" s="94"/>
      <c r="IBO87" s="94"/>
      <c r="IBP87" s="94"/>
      <c r="IBQ87" s="94"/>
      <c r="IBR87" s="94"/>
      <c r="IBS87" s="94"/>
      <c r="IBT87" s="94"/>
      <c r="IBU87" s="94"/>
      <c r="IBV87" s="94"/>
      <c r="IBW87" s="94"/>
      <c r="IBX87" s="94"/>
      <c r="IBY87" s="94"/>
      <c r="IBZ87" s="94"/>
      <c r="ICA87" s="94"/>
      <c r="ICB87" s="94"/>
      <c r="ICC87" s="94"/>
      <c r="ICD87" s="94"/>
      <c r="ICE87" s="94"/>
      <c r="ICF87" s="94"/>
      <c r="ICG87" s="94"/>
      <c r="ICH87" s="94"/>
      <c r="ICI87" s="94"/>
      <c r="ICJ87" s="94"/>
      <c r="ICK87" s="94"/>
      <c r="ICL87" s="94"/>
      <c r="ICM87" s="94"/>
      <c r="ICN87" s="94"/>
      <c r="ICO87" s="94"/>
      <c r="ICP87" s="94"/>
      <c r="ICQ87" s="94"/>
      <c r="ICR87" s="94"/>
      <c r="ICS87" s="94"/>
      <c r="ICT87" s="94"/>
      <c r="ICU87" s="94"/>
      <c r="ICV87" s="94"/>
      <c r="ICW87" s="94"/>
      <c r="ICX87" s="94"/>
      <c r="ICY87" s="94"/>
      <c r="ICZ87" s="94"/>
      <c r="IDA87" s="94"/>
      <c r="IDB87" s="94"/>
      <c r="IDC87" s="94"/>
      <c r="IDD87" s="94"/>
      <c r="IDE87" s="94"/>
      <c r="IDF87" s="94"/>
      <c r="IDG87" s="94"/>
      <c r="IDH87" s="94"/>
      <c r="IDI87" s="94"/>
      <c r="IDJ87" s="94"/>
      <c r="IDK87" s="94"/>
      <c r="IDL87" s="94"/>
      <c r="IDM87" s="94"/>
      <c r="IDN87" s="94"/>
      <c r="IDO87" s="94"/>
      <c r="IDP87" s="94"/>
      <c r="IDQ87" s="94"/>
      <c r="IDR87" s="94"/>
      <c r="IDS87" s="94"/>
      <c r="IDT87" s="94"/>
      <c r="IDU87" s="94"/>
      <c r="IDV87" s="94"/>
      <c r="IDW87" s="94"/>
      <c r="IDX87" s="94"/>
      <c r="IDY87" s="94"/>
      <c r="IDZ87" s="94"/>
      <c r="IEA87" s="94"/>
      <c r="IEB87" s="94"/>
      <c r="IEC87" s="94"/>
      <c r="IED87" s="94"/>
      <c r="IEE87" s="94"/>
      <c r="IEF87" s="94"/>
      <c r="IEG87" s="94"/>
      <c r="IEH87" s="94"/>
      <c r="IEI87" s="94"/>
      <c r="IEJ87" s="94"/>
      <c r="IEK87" s="94"/>
      <c r="IEL87" s="94"/>
      <c r="IEM87" s="94"/>
      <c r="IEN87" s="94"/>
      <c r="IEO87" s="94"/>
      <c r="IEP87" s="94"/>
      <c r="IEQ87" s="94"/>
      <c r="IER87" s="94"/>
      <c r="IES87" s="94"/>
      <c r="IET87" s="94"/>
      <c r="IEU87" s="94"/>
      <c r="IEV87" s="94"/>
      <c r="IEW87" s="94"/>
      <c r="IEX87" s="94"/>
      <c r="IEY87" s="94"/>
      <c r="IEZ87" s="94"/>
      <c r="IFA87" s="94"/>
      <c r="IFB87" s="94"/>
      <c r="IFC87" s="94"/>
      <c r="IFD87" s="94"/>
      <c r="IFE87" s="94"/>
      <c r="IFF87" s="94"/>
      <c r="IFG87" s="94"/>
      <c r="IFH87" s="94"/>
      <c r="IFI87" s="94"/>
      <c r="IFJ87" s="94"/>
      <c r="IFK87" s="94"/>
      <c r="IFL87" s="94"/>
      <c r="IFM87" s="94"/>
      <c r="IFN87" s="94"/>
      <c r="IFO87" s="94"/>
      <c r="IFP87" s="94"/>
      <c r="IFQ87" s="94"/>
      <c r="IFR87" s="94"/>
      <c r="IFS87" s="94"/>
      <c r="IFT87" s="94"/>
      <c r="IFU87" s="94"/>
      <c r="IFV87" s="94"/>
      <c r="IFW87" s="94"/>
      <c r="IFX87" s="94"/>
      <c r="IFY87" s="94"/>
      <c r="IFZ87" s="94"/>
      <c r="IGA87" s="94"/>
      <c r="IGB87" s="94"/>
      <c r="IGC87" s="94"/>
      <c r="IGD87" s="94"/>
      <c r="IGE87" s="94"/>
      <c r="IGF87" s="94"/>
      <c r="IGG87" s="94"/>
      <c r="IGH87" s="94"/>
      <c r="IGI87" s="94"/>
      <c r="IGJ87" s="94"/>
      <c r="IGK87" s="94"/>
      <c r="IGL87" s="94"/>
      <c r="IGM87" s="94"/>
      <c r="IGN87" s="94"/>
      <c r="IGO87" s="94"/>
      <c r="IGP87" s="94"/>
      <c r="IGQ87" s="94"/>
      <c r="IGR87" s="94"/>
      <c r="IGS87" s="94"/>
      <c r="IGT87" s="94"/>
      <c r="IGU87" s="94"/>
      <c r="IGV87" s="94"/>
      <c r="IGW87" s="94"/>
      <c r="IGX87" s="94"/>
      <c r="IGY87" s="94"/>
      <c r="IGZ87" s="94"/>
      <c r="IHA87" s="94"/>
      <c r="IHB87" s="94"/>
      <c r="IHC87" s="94"/>
      <c r="IHD87" s="94"/>
      <c r="IHE87" s="94"/>
      <c r="IHF87" s="94"/>
      <c r="IHG87" s="94"/>
      <c r="IHH87" s="94"/>
      <c r="IHI87" s="94"/>
      <c r="IHJ87" s="94"/>
      <c r="IHK87" s="94"/>
      <c r="IHL87" s="94"/>
      <c r="IHM87" s="94"/>
      <c r="IHN87" s="94"/>
      <c r="IHO87" s="94"/>
      <c r="IHP87" s="94"/>
      <c r="IHQ87" s="94"/>
      <c r="IHR87" s="94"/>
      <c r="IHS87" s="94"/>
      <c r="IHT87" s="94"/>
      <c r="IHU87" s="94"/>
      <c r="IHV87" s="94"/>
      <c r="IHW87" s="94"/>
      <c r="IHX87" s="94"/>
      <c r="IHY87" s="94"/>
      <c r="IHZ87" s="94"/>
      <c r="IIA87" s="94"/>
      <c r="IIB87" s="94"/>
      <c r="IIC87" s="94"/>
      <c r="IID87" s="94"/>
      <c r="IIE87" s="94"/>
      <c r="IIF87" s="94"/>
      <c r="IIG87" s="94"/>
      <c r="IIH87" s="94"/>
      <c r="III87" s="94"/>
      <c r="IIJ87" s="94"/>
      <c r="IIK87" s="94"/>
      <c r="IIL87" s="94"/>
      <c r="IIM87" s="94"/>
      <c r="IIN87" s="94"/>
      <c r="IIO87" s="94"/>
      <c r="IIP87" s="94"/>
      <c r="IIQ87" s="94"/>
      <c r="IIR87" s="94"/>
      <c r="IIS87" s="94"/>
      <c r="IIT87" s="94"/>
      <c r="IIU87" s="94"/>
      <c r="IIV87" s="94"/>
      <c r="IIW87" s="94"/>
      <c r="IIX87" s="94"/>
      <c r="IIY87" s="94"/>
      <c r="IIZ87" s="94"/>
      <c r="IJA87" s="94"/>
      <c r="IJB87" s="94"/>
      <c r="IJC87" s="94"/>
      <c r="IJD87" s="94"/>
      <c r="IJE87" s="94"/>
      <c r="IJF87" s="94"/>
      <c r="IJG87" s="94"/>
      <c r="IJH87" s="94"/>
      <c r="IJI87" s="94"/>
      <c r="IJJ87" s="94"/>
      <c r="IJK87" s="94"/>
      <c r="IJL87" s="94"/>
      <c r="IJM87" s="94"/>
      <c r="IJN87" s="94"/>
      <c r="IJO87" s="94"/>
      <c r="IJP87" s="94"/>
      <c r="IJQ87" s="94"/>
      <c r="IJR87" s="94"/>
      <c r="IJS87" s="94"/>
      <c r="IJT87" s="94"/>
      <c r="IJU87" s="94"/>
      <c r="IJV87" s="94"/>
      <c r="IJW87" s="94"/>
      <c r="IJX87" s="94"/>
      <c r="IJY87" s="94"/>
      <c r="IJZ87" s="94"/>
      <c r="IKA87" s="94"/>
      <c r="IKB87" s="94"/>
      <c r="IKC87" s="94"/>
      <c r="IKD87" s="94"/>
      <c r="IKE87" s="94"/>
      <c r="IKF87" s="94"/>
      <c r="IKG87" s="94"/>
      <c r="IKH87" s="94"/>
      <c r="IKI87" s="94"/>
      <c r="IKJ87" s="94"/>
      <c r="IKK87" s="94"/>
      <c r="IKL87" s="94"/>
      <c r="IKM87" s="94"/>
      <c r="IKN87" s="94"/>
      <c r="IKO87" s="94"/>
      <c r="IKP87" s="94"/>
      <c r="IKQ87" s="94"/>
      <c r="IKR87" s="94"/>
      <c r="IKS87" s="94"/>
      <c r="IKT87" s="94"/>
      <c r="IKU87" s="94"/>
      <c r="IKV87" s="94"/>
      <c r="IKW87" s="94"/>
      <c r="IKX87" s="94"/>
      <c r="IKY87" s="94"/>
      <c r="IKZ87" s="94"/>
      <c r="ILA87" s="94"/>
      <c r="ILB87" s="94"/>
      <c r="ILC87" s="94"/>
      <c r="ILD87" s="94"/>
      <c r="ILE87" s="94"/>
      <c r="ILF87" s="94"/>
      <c r="ILG87" s="94"/>
      <c r="ILH87" s="94"/>
      <c r="ILI87" s="94"/>
      <c r="ILJ87" s="94"/>
      <c r="ILK87" s="94"/>
      <c r="ILL87" s="94"/>
      <c r="ILM87" s="94"/>
      <c r="ILN87" s="94"/>
      <c r="ILO87" s="94"/>
      <c r="ILP87" s="94"/>
      <c r="ILQ87" s="94"/>
      <c r="ILR87" s="94"/>
      <c r="ILS87" s="94"/>
      <c r="ILT87" s="94"/>
      <c r="ILU87" s="94"/>
      <c r="ILV87" s="94"/>
      <c r="ILW87" s="94"/>
      <c r="ILX87" s="94"/>
      <c r="ILY87" s="94"/>
      <c r="ILZ87" s="94"/>
      <c r="IMA87" s="94"/>
      <c r="IMB87" s="94"/>
      <c r="IMC87" s="94"/>
      <c r="IMD87" s="94"/>
      <c r="IME87" s="94"/>
      <c r="IMF87" s="94"/>
      <c r="IMG87" s="94"/>
      <c r="IMH87" s="94"/>
      <c r="IMI87" s="94"/>
      <c r="IMJ87" s="94"/>
      <c r="IMK87" s="94"/>
      <c r="IML87" s="94"/>
      <c r="IMM87" s="94"/>
      <c r="IMN87" s="94"/>
      <c r="IMO87" s="94"/>
      <c r="IMP87" s="94"/>
      <c r="IMQ87" s="94"/>
      <c r="IMR87" s="94"/>
      <c r="IMS87" s="94"/>
      <c r="IMT87" s="94"/>
      <c r="IMU87" s="94"/>
      <c r="IMV87" s="94"/>
      <c r="IMW87" s="94"/>
      <c r="IMX87" s="94"/>
      <c r="IMY87" s="94"/>
      <c r="IMZ87" s="94"/>
      <c r="INA87" s="94"/>
      <c r="INB87" s="94"/>
      <c r="INC87" s="94"/>
      <c r="IND87" s="94"/>
      <c r="INE87" s="94"/>
      <c r="INF87" s="94"/>
      <c r="ING87" s="94"/>
      <c r="INH87" s="94"/>
      <c r="INI87" s="94"/>
      <c r="INJ87" s="94"/>
      <c r="INK87" s="94"/>
      <c r="INL87" s="94"/>
      <c r="INM87" s="94"/>
      <c r="INN87" s="94"/>
      <c r="INO87" s="94"/>
      <c r="INP87" s="94"/>
      <c r="INQ87" s="94"/>
      <c r="INR87" s="94"/>
      <c r="INS87" s="94"/>
      <c r="INT87" s="94"/>
      <c r="INU87" s="94"/>
      <c r="INV87" s="94"/>
      <c r="INW87" s="94"/>
      <c r="INX87" s="94"/>
      <c r="INY87" s="94"/>
      <c r="INZ87" s="94"/>
      <c r="IOA87" s="94"/>
      <c r="IOB87" s="94"/>
      <c r="IOC87" s="94"/>
      <c r="IOD87" s="94"/>
      <c r="IOE87" s="94"/>
      <c r="IOF87" s="94"/>
      <c r="IOG87" s="94"/>
      <c r="IOH87" s="94"/>
      <c r="IOI87" s="94"/>
      <c r="IOJ87" s="94"/>
      <c r="IOK87" s="94"/>
      <c r="IOL87" s="94"/>
      <c r="IOM87" s="94"/>
      <c r="ION87" s="94"/>
      <c r="IOO87" s="94"/>
      <c r="IOP87" s="94"/>
      <c r="IOQ87" s="94"/>
      <c r="IOR87" s="94"/>
      <c r="IOS87" s="94"/>
      <c r="IOT87" s="94"/>
      <c r="IOU87" s="94"/>
      <c r="IOV87" s="94"/>
      <c r="IOW87" s="94"/>
      <c r="IOX87" s="94"/>
      <c r="IOY87" s="94"/>
      <c r="IOZ87" s="94"/>
      <c r="IPA87" s="94"/>
      <c r="IPB87" s="94"/>
      <c r="IPC87" s="94"/>
      <c r="IPD87" s="94"/>
      <c r="IPE87" s="94"/>
      <c r="IPF87" s="94"/>
      <c r="IPG87" s="94"/>
      <c r="IPH87" s="94"/>
      <c r="IPI87" s="94"/>
      <c r="IPJ87" s="94"/>
      <c r="IPK87" s="94"/>
      <c r="IPL87" s="94"/>
      <c r="IPM87" s="94"/>
      <c r="IPN87" s="94"/>
      <c r="IPO87" s="94"/>
      <c r="IPP87" s="94"/>
      <c r="IPQ87" s="94"/>
      <c r="IPR87" s="94"/>
      <c r="IPS87" s="94"/>
      <c r="IPT87" s="94"/>
      <c r="IPU87" s="94"/>
      <c r="IPV87" s="94"/>
      <c r="IPW87" s="94"/>
      <c r="IPX87" s="94"/>
      <c r="IPY87" s="94"/>
      <c r="IPZ87" s="94"/>
      <c r="IQA87" s="94"/>
      <c r="IQB87" s="94"/>
      <c r="IQC87" s="94"/>
      <c r="IQD87" s="94"/>
      <c r="IQE87" s="94"/>
      <c r="IQF87" s="94"/>
      <c r="IQG87" s="94"/>
      <c r="IQH87" s="94"/>
      <c r="IQI87" s="94"/>
      <c r="IQJ87" s="94"/>
      <c r="IQK87" s="94"/>
      <c r="IQL87" s="94"/>
      <c r="IQM87" s="94"/>
      <c r="IQN87" s="94"/>
      <c r="IQO87" s="94"/>
      <c r="IQP87" s="94"/>
      <c r="IQQ87" s="94"/>
      <c r="IQR87" s="94"/>
      <c r="IQS87" s="94"/>
      <c r="IQT87" s="94"/>
      <c r="IQU87" s="94"/>
      <c r="IQV87" s="94"/>
      <c r="IQW87" s="94"/>
      <c r="IQX87" s="94"/>
      <c r="IQY87" s="94"/>
      <c r="IQZ87" s="94"/>
      <c r="IRA87" s="94"/>
      <c r="IRB87" s="94"/>
      <c r="IRC87" s="94"/>
      <c r="IRD87" s="94"/>
      <c r="IRE87" s="94"/>
      <c r="IRF87" s="94"/>
      <c r="IRG87" s="94"/>
      <c r="IRH87" s="94"/>
      <c r="IRI87" s="94"/>
      <c r="IRJ87" s="94"/>
      <c r="IRK87" s="94"/>
      <c r="IRL87" s="94"/>
      <c r="IRM87" s="94"/>
      <c r="IRN87" s="94"/>
      <c r="IRO87" s="94"/>
      <c r="IRP87" s="94"/>
      <c r="IRQ87" s="94"/>
      <c r="IRR87" s="94"/>
      <c r="IRS87" s="94"/>
      <c r="IRT87" s="94"/>
      <c r="IRU87" s="94"/>
      <c r="IRV87" s="94"/>
      <c r="IRW87" s="94"/>
      <c r="IRX87" s="94"/>
      <c r="IRY87" s="94"/>
      <c r="IRZ87" s="94"/>
      <c r="ISA87" s="94"/>
      <c r="ISB87" s="94"/>
      <c r="ISC87" s="94"/>
      <c r="ISD87" s="94"/>
      <c r="ISE87" s="94"/>
      <c r="ISF87" s="94"/>
      <c r="ISG87" s="94"/>
      <c r="ISH87" s="94"/>
      <c r="ISI87" s="94"/>
      <c r="ISJ87" s="94"/>
      <c r="ISK87" s="94"/>
      <c r="ISL87" s="94"/>
      <c r="ISM87" s="94"/>
      <c r="ISN87" s="94"/>
      <c r="ISO87" s="94"/>
      <c r="ISP87" s="94"/>
      <c r="ISQ87" s="94"/>
      <c r="ISR87" s="94"/>
      <c r="ISS87" s="94"/>
      <c r="IST87" s="94"/>
      <c r="ISU87" s="94"/>
      <c r="ISV87" s="94"/>
      <c r="ISW87" s="94"/>
      <c r="ISX87" s="94"/>
      <c r="ISY87" s="94"/>
      <c r="ISZ87" s="94"/>
      <c r="ITA87" s="94"/>
      <c r="ITB87" s="94"/>
      <c r="ITC87" s="94"/>
      <c r="ITD87" s="94"/>
      <c r="ITE87" s="94"/>
      <c r="ITF87" s="94"/>
      <c r="ITG87" s="94"/>
      <c r="ITH87" s="94"/>
      <c r="ITI87" s="94"/>
      <c r="ITJ87" s="94"/>
      <c r="ITK87" s="94"/>
      <c r="ITL87" s="94"/>
      <c r="ITM87" s="94"/>
      <c r="ITN87" s="94"/>
      <c r="ITO87" s="94"/>
      <c r="ITP87" s="94"/>
      <c r="ITQ87" s="94"/>
      <c r="ITR87" s="94"/>
      <c r="ITS87" s="94"/>
      <c r="ITT87" s="94"/>
      <c r="ITU87" s="94"/>
      <c r="ITV87" s="94"/>
      <c r="ITW87" s="94"/>
      <c r="ITX87" s="94"/>
      <c r="ITY87" s="94"/>
      <c r="ITZ87" s="94"/>
      <c r="IUA87" s="94"/>
      <c r="IUB87" s="94"/>
      <c r="IUC87" s="94"/>
      <c r="IUD87" s="94"/>
      <c r="IUE87" s="94"/>
      <c r="IUF87" s="94"/>
      <c r="IUG87" s="94"/>
      <c r="IUH87" s="94"/>
      <c r="IUI87" s="94"/>
      <c r="IUJ87" s="94"/>
      <c r="IUK87" s="94"/>
      <c r="IUL87" s="94"/>
      <c r="IUM87" s="94"/>
      <c r="IUN87" s="94"/>
      <c r="IUO87" s="94"/>
      <c r="IUP87" s="94"/>
      <c r="IUQ87" s="94"/>
      <c r="IUR87" s="94"/>
      <c r="IUS87" s="94"/>
      <c r="IUT87" s="94"/>
      <c r="IUU87" s="94"/>
      <c r="IUV87" s="94"/>
      <c r="IUW87" s="94"/>
      <c r="IUX87" s="94"/>
      <c r="IUY87" s="94"/>
      <c r="IUZ87" s="94"/>
      <c r="IVA87" s="94"/>
      <c r="IVB87" s="94"/>
      <c r="IVC87" s="94"/>
      <c r="IVD87" s="94"/>
      <c r="IVE87" s="94"/>
      <c r="IVF87" s="94"/>
      <c r="IVG87" s="94"/>
      <c r="IVH87" s="94"/>
      <c r="IVI87" s="94"/>
      <c r="IVJ87" s="94"/>
      <c r="IVK87" s="94"/>
      <c r="IVL87" s="94"/>
      <c r="IVM87" s="94"/>
      <c r="IVN87" s="94"/>
      <c r="IVO87" s="94"/>
      <c r="IVP87" s="94"/>
      <c r="IVQ87" s="94"/>
      <c r="IVR87" s="94"/>
      <c r="IVS87" s="94"/>
      <c r="IVT87" s="94"/>
      <c r="IVU87" s="94"/>
      <c r="IVV87" s="94"/>
      <c r="IVW87" s="94"/>
      <c r="IVX87" s="94"/>
      <c r="IVY87" s="94"/>
      <c r="IVZ87" s="94"/>
      <c r="IWA87" s="94"/>
      <c r="IWB87" s="94"/>
      <c r="IWC87" s="94"/>
      <c r="IWD87" s="94"/>
      <c r="IWE87" s="94"/>
      <c r="IWF87" s="94"/>
      <c r="IWG87" s="94"/>
      <c r="IWH87" s="94"/>
      <c r="IWI87" s="94"/>
      <c r="IWJ87" s="94"/>
      <c r="IWK87" s="94"/>
      <c r="IWL87" s="94"/>
      <c r="IWM87" s="94"/>
      <c r="IWN87" s="94"/>
      <c r="IWO87" s="94"/>
      <c r="IWP87" s="94"/>
      <c r="IWQ87" s="94"/>
      <c r="IWR87" s="94"/>
      <c r="IWS87" s="94"/>
      <c r="IWT87" s="94"/>
      <c r="IWU87" s="94"/>
      <c r="IWV87" s="94"/>
      <c r="IWW87" s="94"/>
      <c r="IWX87" s="94"/>
      <c r="IWY87" s="94"/>
      <c r="IWZ87" s="94"/>
      <c r="IXA87" s="94"/>
      <c r="IXB87" s="94"/>
      <c r="IXC87" s="94"/>
      <c r="IXD87" s="94"/>
      <c r="IXE87" s="94"/>
      <c r="IXF87" s="94"/>
      <c r="IXG87" s="94"/>
      <c r="IXH87" s="94"/>
      <c r="IXI87" s="94"/>
      <c r="IXJ87" s="94"/>
      <c r="IXK87" s="94"/>
      <c r="IXL87" s="94"/>
      <c r="IXM87" s="94"/>
      <c r="IXN87" s="94"/>
      <c r="IXO87" s="94"/>
      <c r="IXP87" s="94"/>
      <c r="IXQ87" s="94"/>
      <c r="IXR87" s="94"/>
      <c r="IXS87" s="94"/>
      <c r="IXT87" s="94"/>
      <c r="IXU87" s="94"/>
      <c r="IXV87" s="94"/>
      <c r="IXW87" s="94"/>
      <c r="IXX87" s="94"/>
      <c r="IXY87" s="94"/>
      <c r="IXZ87" s="94"/>
      <c r="IYA87" s="94"/>
      <c r="IYB87" s="94"/>
      <c r="IYC87" s="94"/>
      <c r="IYD87" s="94"/>
      <c r="IYE87" s="94"/>
      <c r="IYF87" s="94"/>
      <c r="IYG87" s="94"/>
      <c r="IYH87" s="94"/>
      <c r="IYI87" s="94"/>
      <c r="IYJ87" s="94"/>
      <c r="IYK87" s="94"/>
      <c r="IYL87" s="94"/>
      <c r="IYM87" s="94"/>
      <c r="IYN87" s="94"/>
      <c r="IYO87" s="94"/>
      <c r="IYP87" s="94"/>
      <c r="IYQ87" s="94"/>
      <c r="IYR87" s="94"/>
      <c r="IYS87" s="94"/>
      <c r="IYT87" s="94"/>
      <c r="IYU87" s="94"/>
      <c r="IYV87" s="94"/>
      <c r="IYW87" s="94"/>
      <c r="IYX87" s="94"/>
      <c r="IYY87" s="94"/>
      <c r="IYZ87" s="94"/>
      <c r="IZA87" s="94"/>
      <c r="IZB87" s="94"/>
      <c r="IZC87" s="94"/>
      <c r="IZD87" s="94"/>
      <c r="IZE87" s="94"/>
      <c r="IZF87" s="94"/>
      <c r="IZG87" s="94"/>
      <c r="IZH87" s="94"/>
      <c r="IZI87" s="94"/>
      <c r="IZJ87" s="94"/>
      <c r="IZK87" s="94"/>
      <c r="IZL87" s="94"/>
      <c r="IZM87" s="94"/>
      <c r="IZN87" s="94"/>
      <c r="IZO87" s="94"/>
      <c r="IZP87" s="94"/>
      <c r="IZQ87" s="94"/>
      <c r="IZR87" s="94"/>
      <c r="IZS87" s="94"/>
      <c r="IZT87" s="94"/>
      <c r="IZU87" s="94"/>
      <c r="IZV87" s="94"/>
      <c r="IZW87" s="94"/>
      <c r="IZX87" s="94"/>
      <c r="IZY87" s="94"/>
      <c r="IZZ87" s="94"/>
      <c r="JAA87" s="94"/>
      <c r="JAB87" s="94"/>
      <c r="JAC87" s="94"/>
      <c r="JAD87" s="94"/>
      <c r="JAE87" s="94"/>
      <c r="JAF87" s="94"/>
      <c r="JAG87" s="94"/>
      <c r="JAH87" s="94"/>
      <c r="JAI87" s="94"/>
      <c r="JAJ87" s="94"/>
      <c r="JAK87" s="94"/>
      <c r="JAL87" s="94"/>
      <c r="JAM87" s="94"/>
      <c r="JAN87" s="94"/>
      <c r="JAO87" s="94"/>
      <c r="JAP87" s="94"/>
      <c r="JAQ87" s="94"/>
      <c r="JAR87" s="94"/>
      <c r="JAS87" s="94"/>
      <c r="JAT87" s="94"/>
      <c r="JAU87" s="94"/>
      <c r="JAV87" s="94"/>
      <c r="JAW87" s="94"/>
      <c r="JAX87" s="94"/>
      <c r="JAY87" s="94"/>
      <c r="JAZ87" s="94"/>
      <c r="JBA87" s="94"/>
      <c r="JBB87" s="94"/>
      <c r="JBC87" s="94"/>
      <c r="JBD87" s="94"/>
      <c r="JBE87" s="94"/>
      <c r="JBF87" s="94"/>
      <c r="JBG87" s="94"/>
      <c r="JBH87" s="94"/>
      <c r="JBI87" s="94"/>
      <c r="JBJ87" s="94"/>
      <c r="JBK87" s="94"/>
      <c r="JBL87" s="94"/>
      <c r="JBM87" s="94"/>
      <c r="JBN87" s="94"/>
      <c r="JBO87" s="94"/>
      <c r="JBP87" s="94"/>
      <c r="JBQ87" s="94"/>
      <c r="JBR87" s="94"/>
      <c r="JBS87" s="94"/>
      <c r="JBT87" s="94"/>
      <c r="JBU87" s="94"/>
      <c r="JBV87" s="94"/>
      <c r="JBW87" s="94"/>
      <c r="JBX87" s="94"/>
      <c r="JBY87" s="94"/>
      <c r="JBZ87" s="94"/>
      <c r="JCA87" s="94"/>
      <c r="JCB87" s="94"/>
      <c r="JCC87" s="94"/>
      <c r="JCD87" s="94"/>
      <c r="JCE87" s="94"/>
      <c r="JCF87" s="94"/>
      <c r="JCG87" s="94"/>
      <c r="JCH87" s="94"/>
      <c r="JCI87" s="94"/>
      <c r="JCJ87" s="94"/>
      <c r="JCK87" s="94"/>
      <c r="JCL87" s="94"/>
      <c r="JCM87" s="94"/>
      <c r="JCN87" s="94"/>
      <c r="JCO87" s="94"/>
      <c r="JCP87" s="94"/>
      <c r="JCQ87" s="94"/>
      <c r="JCR87" s="94"/>
      <c r="JCS87" s="94"/>
      <c r="JCT87" s="94"/>
      <c r="JCU87" s="94"/>
      <c r="JCV87" s="94"/>
      <c r="JCW87" s="94"/>
      <c r="JCX87" s="94"/>
      <c r="JCY87" s="94"/>
      <c r="JCZ87" s="94"/>
      <c r="JDA87" s="94"/>
      <c r="JDB87" s="94"/>
      <c r="JDC87" s="94"/>
      <c r="JDD87" s="94"/>
      <c r="JDE87" s="94"/>
      <c r="JDF87" s="94"/>
      <c r="JDG87" s="94"/>
      <c r="JDH87" s="94"/>
      <c r="JDI87" s="94"/>
      <c r="JDJ87" s="94"/>
      <c r="JDK87" s="94"/>
      <c r="JDL87" s="94"/>
      <c r="JDM87" s="94"/>
      <c r="JDN87" s="94"/>
      <c r="JDO87" s="94"/>
      <c r="JDP87" s="94"/>
      <c r="JDQ87" s="94"/>
      <c r="JDR87" s="94"/>
      <c r="JDS87" s="94"/>
      <c r="JDT87" s="94"/>
      <c r="JDU87" s="94"/>
      <c r="JDV87" s="94"/>
      <c r="JDW87" s="94"/>
      <c r="JDX87" s="94"/>
      <c r="JDY87" s="94"/>
      <c r="JDZ87" s="94"/>
      <c r="JEA87" s="94"/>
      <c r="JEB87" s="94"/>
      <c r="JEC87" s="94"/>
      <c r="JED87" s="94"/>
      <c r="JEE87" s="94"/>
      <c r="JEF87" s="94"/>
      <c r="JEG87" s="94"/>
      <c r="JEH87" s="94"/>
      <c r="JEI87" s="94"/>
      <c r="JEJ87" s="94"/>
      <c r="JEK87" s="94"/>
      <c r="JEL87" s="94"/>
      <c r="JEM87" s="94"/>
      <c r="JEN87" s="94"/>
      <c r="JEO87" s="94"/>
      <c r="JEP87" s="94"/>
      <c r="JEQ87" s="94"/>
      <c r="JER87" s="94"/>
      <c r="JES87" s="94"/>
      <c r="JET87" s="94"/>
      <c r="JEU87" s="94"/>
      <c r="JEV87" s="94"/>
      <c r="JEW87" s="94"/>
      <c r="JEX87" s="94"/>
      <c r="JEY87" s="94"/>
      <c r="JEZ87" s="94"/>
      <c r="JFA87" s="94"/>
      <c r="JFB87" s="94"/>
      <c r="JFC87" s="94"/>
      <c r="JFD87" s="94"/>
      <c r="JFE87" s="94"/>
      <c r="JFF87" s="94"/>
      <c r="JFG87" s="94"/>
      <c r="JFH87" s="94"/>
      <c r="JFI87" s="94"/>
      <c r="JFJ87" s="94"/>
      <c r="JFK87" s="94"/>
      <c r="JFL87" s="94"/>
      <c r="JFM87" s="94"/>
      <c r="JFN87" s="94"/>
      <c r="JFO87" s="94"/>
      <c r="JFP87" s="94"/>
      <c r="JFQ87" s="94"/>
      <c r="JFR87" s="94"/>
      <c r="JFS87" s="94"/>
      <c r="JFT87" s="94"/>
      <c r="JFU87" s="94"/>
      <c r="JFV87" s="94"/>
      <c r="JFW87" s="94"/>
      <c r="JFX87" s="94"/>
      <c r="JFY87" s="94"/>
      <c r="JFZ87" s="94"/>
      <c r="JGA87" s="94"/>
      <c r="JGB87" s="94"/>
      <c r="JGC87" s="94"/>
      <c r="JGD87" s="94"/>
      <c r="JGE87" s="94"/>
      <c r="JGF87" s="94"/>
      <c r="JGG87" s="94"/>
      <c r="JGH87" s="94"/>
      <c r="JGI87" s="94"/>
      <c r="JGJ87" s="94"/>
      <c r="JGK87" s="94"/>
      <c r="JGL87" s="94"/>
      <c r="JGM87" s="94"/>
      <c r="JGN87" s="94"/>
      <c r="JGO87" s="94"/>
      <c r="JGP87" s="94"/>
      <c r="JGQ87" s="94"/>
      <c r="JGR87" s="94"/>
      <c r="JGS87" s="94"/>
      <c r="JGT87" s="94"/>
      <c r="JGU87" s="94"/>
      <c r="JGV87" s="94"/>
      <c r="JGW87" s="94"/>
      <c r="JGX87" s="94"/>
      <c r="JGY87" s="94"/>
      <c r="JGZ87" s="94"/>
      <c r="JHA87" s="94"/>
      <c r="JHB87" s="94"/>
      <c r="JHC87" s="94"/>
      <c r="JHD87" s="94"/>
      <c r="JHE87" s="94"/>
      <c r="JHF87" s="94"/>
      <c r="JHG87" s="94"/>
      <c r="JHH87" s="94"/>
      <c r="JHI87" s="94"/>
      <c r="JHJ87" s="94"/>
      <c r="JHK87" s="94"/>
      <c r="JHL87" s="94"/>
      <c r="JHM87" s="94"/>
      <c r="JHN87" s="94"/>
      <c r="JHO87" s="94"/>
      <c r="JHP87" s="94"/>
      <c r="JHQ87" s="94"/>
      <c r="JHR87" s="94"/>
      <c r="JHS87" s="94"/>
      <c r="JHT87" s="94"/>
      <c r="JHU87" s="94"/>
      <c r="JHV87" s="94"/>
      <c r="JHW87" s="94"/>
      <c r="JHX87" s="94"/>
      <c r="JHY87" s="94"/>
      <c r="JHZ87" s="94"/>
      <c r="JIA87" s="94"/>
      <c r="JIB87" s="94"/>
      <c r="JIC87" s="94"/>
      <c r="JID87" s="94"/>
      <c r="JIE87" s="94"/>
      <c r="JIF87" s="94"/>
      <c r="JIG87" s="94"/>
      <c r="JIH87" s="94"/>
      <c r="JII87" s="94"/>
      <c r="JIJ87" s="94"/>
      <c r="JIK87" s="94"/>
      <c r="JIL87" s="94"/>
      <c r="JIM87" s="94"/>
      <c r="JIN87" s="94"/>
      <c r="JIO87" s="94"/>
      <c r="JIP87" s="94"/>
      <c r="JIQ87" s="94"/>
      <c r="JIR87" s="94"/>
      <c r="JIS87" s="94"/>
      <c r="JIT87" s="94"/>
      <c r="JIU87" s="94"/>
      <c r="JIV87" s="94"/>
      <c r="JIW87" s="94"/>
      <c r="JIX87" s="94"/>
      <c r="JIY87" s="94"/>
      <c r="JIZ87" s="94"/>
      <c r="JJA87" s="94"/>
      <c r="JJB87" s="94"/>
      <c r="JJC87" s="94"/>
      <c r="JJD87" s="94"/>
      <c r="JJE87" s="94"/>
      <c r="JJF87" s="94"/>
      <c r="JJG87" s="94"/>
      <c r="JJH87" s="94"/>
      <c r="JJI87" s="94"/>
      <c r="JJJ87" s="94"/>
      <c r="JJK87" s="94"/>
      <c r="JJL87" s="94"/>
      <c r="JJM87" s="94"/>
      <c r="JJN87" s="94"/>
      <c r="JJO87" s="94"/>
      <c r="JJP87" s="94"/>
      <c r="JJQ87" s="94"/>
      <c r="JJR87" s="94"/>
      <c r="JJS87" s="94"/>
      <c r="JJT87" s="94"/>
      <c r="JJU87" s="94"/>
      <c r="JJV87" s="94"/>
      <c r="JJW87" s="94"/>
      <c r="JJX87" s="94"/>
      <c r="JJY87" s="94"/>
      <c r="JJZ87" s="94"/>
      <c r="JKA87" s="94"/>
      <c r="JKB87" s="94"/>
      <c r="JKC87" s="94"/>
      <c r="JKD87" s="94"/>
      <c r="JKE87" s="94"/>
      <c r="JKF87" s="94"/>
      <c r="JKG87" s="94"/>
      <c r="JKH87" s="94"/>
      <c r="JKI87" s="94"/>
      <c r="JKJ87" s="94"/>
      <c r="JKK87" s="94"/>
      <c r="JKL87" s="94"/>
      <c r="JKM87" s="94"/>
      <c r="JKN87" s="94"/>
      <c r="JKO87" s="94"/>
      <c r="JKP87" s="94"/>
      <c r="JKQ87" s="94"/>
      <c r="JKR87" s="94"/>
      <c r="JKS87" s="94"/>
      <c r="JKT87" s="94"/>
      <c r="JKU87" s="94"/>
      <c r="JKV87" s="94"/>
      <c r="JKW87" s="94"/>
      <c r="JKX87" s="94"/>
      <c r="JKY87" s="94"/>
      <c r="JKZ87" s="94"/>
      <c r="JLA87" s="94"/>
      <c r="JLB87" s="94"/>
      <c r="JLC87" s="94"/>
      <c r="JLD87" s="94"/>
      <c r="JLE87" s="94"/>
      <c r="JLF87" s="94"/>
      <c r="JLG87" s="94"/>
      <c r="JLH87" s="94"/>
      <c r="JLI87" s="94"/>
      <c r="JLJ87" s="94"/>
      <c r="JLK87" s="94"/>
      <c r="JLL87" s="94"/>
      <c r="JLM87" s="94"/>
      <c r="JLN87" s="94"/>
      <c r="JLO87" s="94"/>
      <c r="JLP87" s="94"/>
      <c r="JLQ87" s="94"/>
      <c r="JLR87" s="94"/>
      <c r="JLS87" s="94"/>
      <c r="JLT87" s="94"/>
      <c r="JLU87" s="94"/>
      <c r="JLV87" s="94"/>
      <c r="JLW87" s="94"/>
      <c r="JLX87" s="94"/>
      <c r="JLY87" s="94"/>
      <c r="JLZ87" s="94"/>
      <c r="JMA87" s="94"/>
      <c r="JMB87" s="94"/>
      <c r="JMC87" s="94"/>
      <c r="JMD87" s="94"/>
      <c r="JME87" s="94"/>
      <c r="JMF87" s="94"/>
      <c r="JMG87" s="94"/>
      <c r="JMH87" s="94"/>
      <c r="JMI87" s="94"/>
      <c r="JMJ87" s="94"/>
      <c r="JMK87" s="94"/>
      <c r="JML87" s="94"/>
      <c r="JMM87" s="94"/>
      <c r="JMN87" s="94"/>
      <c r="JMO87" s="94"/>
      <c r="JMP87" s="94"/>
      <c r="JMQ87" s="94"/>
      <c r="JMR87" s="94"/>
      <c r="JMS87" s="94"/>
      <c r="JMT87" s="94"/>
      <c r="JMU87" s="94"/>
      <c r="JMV87" s="94"/>
      <c r="JMW87" s="94"/>
      <c r="JMX87" s="94"/>
      <c r="JMY87" s="94"/>
      <c r="JMZ87" s="94"/>
      <c r="JNA87" s="94"/>
      <c r="JNB87" s="94"/>
      <c r="JNC87" s="94"/>
      <c r="JND87" s="94"/>
      <c r="JNE87" s="94"/>
      <c r="JNF87" s="94"/>
      <c r="JNG87" s="94"/>
      <c r="JNH87" s="94"/>
      <c r="JNI87" s="94"/>
      <c r="JNJ87" s="94"/>
      <c r="JNK87" s="94"/>
      <c r="JNL87" s="94"/>
      <c r="JNM87" s="94"/>
      <c r="JNN87" s="94"/>
      <c r="JNO87" s="94"/>
      <c r="JNP87" s="94"/>
      <c r="JNQ87" s="94"/>
      <c r="JNR87" s="94"/>
      <c r="JNS87" s="94"/>
      <c r="JNT87" s="94"/>
      <c r="JNU87" s="94"/>
      <c r="JNV87" s="94"/>
      <c r="JNW87" s="94"/>
      <c r="JNX87" s="94"/>
      <c r="JNY87" s="94"/>
      <c r="JNZ87" s="94"/>
      <c r="JOA87" s="94"/>
      <c r="JOB87" s="94"/>
      <c r="JOC87" s="94"/>
      <c r="JOD87" s="94"/>
      <c r="JOE87" s="94"/>
      <c r="JOF87" s="94"/>
      <c r="JOG87" s="94"/>
      <c r="JOH87" s="94"/>
      <c r="JOI87" s="94"/>
      <c r="JOJ87" s="94"/>
      <c r="JOK87" s="94"/>
      <c r="JOL87" s="94"/>
      <c r="JOM87" s="94"/>
      <c r="JON87" s="94"/>
      <c r="JOO87" s="94"/>
      <c r="JOP87" s="94"/>
      <c r="JOQ87" s="94"/>
      <c r="JOR87" s="94"/>
      <c r="JOS87" s="94"/>
      <c r="JOT87" s="94"/>
      <c r="JOU87" s="94"/>
      <c r="JOV87" s="94"/>
      <c r="JOW87" s="94"/>
      <c r="JOX87" s="94"/>
      <c r="JOY87" s="94"/>
      <c r="JOZ87" s="94"/>
      <c r="JPA87" s="94"/>
      <c r="JPB87" s="94"/>
      <c r="JPC87" s="94"/>
      <c r="JPD87" s="94"/>
      <c r="JPE87" s="94"/>
      <c r="JPF87" s="94"/>
      <c r="JPG87" s="94"/>
      <c r="JPH87" s="94"/>
      <c r="JPI87" s="94"/>
      <c r="JPJ87" s="94"/>
      <c r="JPK87" s="94"/>
      <c r="JPL87" s="94"/>
      <c r="JPM87" s="94"/>
      <c r="JPN87" s="94"/>
      <c r="JPO87" s="94"/>
      <c r="JPP87" s="94"/>
      <c r="JPQ87" s="94"/>
      <c r="JPR87" s="94"/>
      <c r="JPS87" s="94"/>
      <c r="JPT87" s="94"/>
      <c r="JPU87" s="94"/>
      <c r="JPV87" s="94"/>
      <c r="JPW87" s="94"/>
      <c r="JPX87" s="94"/>
      <c r="JPY87" s="94"/>
      <c r="JPZ87" s="94"/>
      <c r="JQA87" s="94"/>
      <c r="JQB87" s="94"/>
      <c r="JQC87" s="94"/>
      <c r="JQD87" s="94"/>
      <c r="JQE87" s="94"/>
      <c r="JQF87" s="94"/>
      <c r="JQG87" s="94"/>
      <c r="JQH87" s="94"/>
      <c r="JQI87" s="94"/>
      <c r="JQJ87" s="94"/>
      <c r="JQK87" s="94"/>
      <c r="JQL87" s="94"/>
      <c r="JQM87" s="94"/>
      <c r="JQN87" s="94"/>
      <c r="JQO87" s="94"/>
      <c r="JQP87" s="94"/>
      <c r="JQQ87" s="94"/>
      <c r="JQR87" s="94"/>
      <c r="JQS87" s="94"/>
      <c r="JQT87" s="94"/>
      <c r="JQU87" s="94"/>
      <c r="JQV87" s="94"/>
      <c r="JQW87" s="94"/>
      <c r="JQX87" s="94"/>
      <c r="JQY87" s="94"/>
      <c r="JQZ87" s="94"/>
      <c r="JRA87" s="94"/>
      <c r="JRB87" s="94"/>
      <c r="JRC87" s="94"/>
      <c r="JRD87" s="94"/>
      <c r="JRE87" s="94"/>
      <c r="JRF87" s="94"/>
      <c r="JRG87" s="94"/>
      <c r="JRH87" s="94"/>
      <c r="JRI87" s="94"/>
      <c r="JRJ87" s="94"/>
      <c r="JRK87" s="94"/>
      <c r="JRL87" s="94"/>
      <c r="JRM87" s="94"/>
      <c r="JRN87" s="94"/>
      <c r="JRO87" s="94"/>
      <c r="JRP87" s="94"/>
      <c r="JRQ87" s="94"/>
      <c r="JRR87" s="94"/>
      <c r="JRS87" s="94"/>
      <c r="JRT87" s="94"/>
      <c r="JRU87" s="94"/>
      <c r="JRV87" s="94"/>
      <c r="JRW87" s="94"/>
      <c r="JRX87" s="94"/>
      <c r="JRY87" s="94"/>
      <c r="JRZ87" s="94"/>
      <c r="JSA87" s="94"/>
      <c r="JSB87" s="94"/>
      <c r="JSC87" s="94"/>
      <c r="JSD87" s="94"/>
      <c r="JSE87" s="94"/>
      <c r="JSF87" s="94"/>
      <c r="JSG87" s="94"/>
      <c r="JSH87" s="94"/>
      <c r="JSI87" s="94"/>
      <c r="JSJ87" s="94"/>
      <c r="JSK87" s="94"/>
      <c r="JSL87" s="94"/>
      <c r="JSM87" s="94"/>
      <c r="JSN87" s="94"/>
      <c r="JSO87" s="94"/>
      <c r="JSP87" s="94"/>
      <c r="JSQ87" s="94"/>
      <c r="JSR87" s="94"/>
      <c r="JSS87" s="94"/>
      <c r="JST87" s="94"/>
      <c r="JSU87" s="94"/>
      <c r="JSV87" s="94"/>
      <c r="JSW87" s="94"/>
      <c r="JSX87" s="94"/>
      <c r="JSY87" s="94"/>
      <c r="JSZ87" s="94"/>
      <c r="JTA87" s="94"/>
      <c r="JTB87" s="94"/>
      <c r="JTC87" s="94"/>
      <c r="JTD87" s="94"/>
      <c r="JTE87" s="94"/>
      <c r="JTF87" s="94"/>
      <c r="JTG87" s="94"/>
      <c r="JTH87" s="94"/>
      <c r="JTI87" s="94"/>
      <c r="JTJ87" s="94"/>
      <c r="JTK87" s="94"/>
      <c r="JTL87" s="94"/>
      <c r="JTM87" s="94"/>
      <c r="JTN87" s="94"/>
      <c r="JTO87" s="94"/>
      <c r="JTP87" s="94"/>
      <c r="JTQ87" s="94"/>
      <c r="JTR87" s="94"/>
      <c r="JTS87" s="94"/>
      <c r="JTT87" s="94"/>
      <c r="JTU87" s="94"/>
      <c r="JTV87" s="94"/>
      <c r="JTW87" s="94"/>
      <c r="JTX87" s="94"/>
      <c r="JTY87" s="94"/>
      <c r="JTZ87" s="94"/>
      <c r="JUA87" s="94"/>
      <c r="JUB87" s="94"/>
      <c r="JUC87" s="94"/>
      <c r="JUD87" s="94"/>
      <c r="JUE87" s="94"/>
      <c r="JUF87" s="94"/>
      <c r="JUG87" s="94"/>
      <c r="JUH87" s="94"/>
      <c r="JUI87" s="94"/>
      <c r="JUJ87" s="94"/>
      <c r="JUK87" s="94"/>
      <c r="JUL87" s="94"/>
      <c r="JUM87" s="94"/>
      <c r="JUN87" s="94"/>
      <c r="JUO87" s="94"/>
      <c r="JUP87" s="94"/>
      <c r="JUQ87" s="94"/>
      <c r="JUR87" s="94"/>
      <c r="JUS87" s="94"/>
      <c r="JUT87" s="94"/>
      <c r="JUU87" s="94"/>
      <c r="JUV87" s="94"/>
      <c r="JUW87" s="94"/>
      <c r="JUX87" s="94"/>
      <c r="JUY87" s="94"/>
      <c r="JUZ87" s="94"/>
      <c r="JVA87" s="94"/>
      <c r="JVB87" s="94"/>
      <c r="JVC87" s="94"/>
      <c r="JVD87" s="94"/>
      <c r="JVE87" s="94"/>
      <c r="JVF87" s="94"/>
      <c r="JVG87" s="94"/>
      <c r="JVH87" s="94"/>
      <c r="JVI87" s="94"/>
      <c r="JVJ87" s="94"/>
      <c r="JVK87" s="94"/>
      <c r="JVL87" s="94"/>
      <c r="JVM87" s="94"/>
      <c r="JVN87" s="94"/>
      <c r="JVO87" s="94"/>
      <c r="JVP87" s="94"/>
      <c r="JVQ87" s="94"/>
      <c r="JVR87" s="94"/>
      <c r="JVS87" s="94"/>
      <c r="JVT87" s="94"/>
      <c r="JVU87" s="94"/>
      <c r="JVV87" s="94"/>
      <c r="JVW87" s="94"/>
      <c r="JVX87" s="94"/>
      <c r="JVY87" s="94"/>
      <c r="JVZ87" s="94"/>
      <c r="JWA87" s="94"/>
      <c r="JWB87" s="94"/>
      <c r="JWC87" s="94"/>
      <c r="JWD87" s="94"/>
      <c r="JWE87" s="94"/>
      <c r="JWF87" s="94"/>
      <c r="JWG87" s="94"/>
      <c r="JWH87" s="94"/>
      <c r="JWI87" s="94"/>
      <c r="JWJ87" s="94"/>
      <c r="JWK87" s="94"/>
      <c r="JWL87" s="94"/>
      <c r="JWM87" s="94"/>
      <c r="JWN87" s="94"/>
      <c r="JWO87" s="94"/>
      <c r="JWP87" s="94"/>
      <c r="JWQ87" s="94"/>
      <c r="JWR87" s="94"/>
      <c r="JWS87" s="94"/>
      <c r="JWT87" s="94"/>
      <c r="JWU87" s="94"/>
      <c r="JWV87" s="94"/>
      <c r="JWW87" s="94"/>
      <c r="JWX87" s="94"/>
      <c r="JWY87" s="94"/>
      <c r="JWZ87" s="94"/>
      <c r="JXA87" s="94"/>
      <c r="JXB87" s="94"/>
      <c r="JXC87" s="94"/>
      <c r="JXD87" s="94"/>
      <c r="JXE87" s="94"/>
      <c r="JXF87" s="94"/>
      <c r="JXG87" s="94"/>
      <c r="JXH87" s="94"/>
      <c r="JXI87" s="94"/>
      <c r="JXJ87" s="94"/>
      <c r="JXK87" s="94"/>
      <c r="JXL87" s="94"/>
      <c r="JXM87" s="94"/>
      <c r="JXN87" s="94"/>
      <c r="JXO87" s="94"/>
      <c r="JXP87" s="94"/>
      <c r="JXQ87" s="94"/>
      <c r="JXR87" s="94"/>
      <c r="JXS87" s="94"/>
      <c r="JXT87" s="94"/>
      <c r="JXU87" s="94"/>
      <c r="JXV87" s="94"/>
      <c r="JXW87" s="94"/>
      <c r="JXX87" s="94"/>
      <c r="JXY87" s="94"/>
      <c r="JXZ87" s="94"/>
      <c r="JYA87" s="94"/>
      <c r="JYB87" s="94"/>
      <c r="JYC87" s="94"/>
      <c r="JYD87" s="94"/>
      <c r="JYE87" s="94"/>
      <c r="JYF87" s="94"/>
      <c r="JYG87" s="94"/>
      <c r="JYH87" s="94"/>
      <c r="JYI87" s="94"/>
      <c r="JYJ87" s="94"/>
      <c r="JYK87" s="94"/>
      <c r="JYL87" s="94"/>
      <c r="JYM87" s="94"/>
      <c r="JYN87" s="94"/>
      <c r="JYO87" s="94"/>
      <c r="JYP87" s="94"/>
      <c r="JYQ87" s="94"/>
      <c r="JYR87" s="94"/>
      <c r="JYS87" s="94"/>
      <c r="JYT87" s="94"/>
      <c r="JYU87" s="94"/>
      <c r="JYV87" s="94"/>
      <c r="JYW87" s="94"/>
      <c r="JYX87" s="94"/>
      <c r="JYY87" s="94"/>
      <c r="JYZ87" s="94"/>
      <c r="JZA87" s="94"/>
      <c r="JZB87" s="94"/>
      <c r="JZC87" s="94"/>
      <c r="JZD87" s="94"/>
      <c r="JZE87" s="94"/>
      <c r="JZF87" s="94"/>
      <c r="JZG87" s="94"/>
      <c r="JZH87" s="94"/>
      <c r="JZI87" s="94"/>
      <c r="JZJ87" s="94"/>
      <c r="JZK87" s="94"/>
      <c r="JZL87" s="94"/>
      <c r="JZM87" s="94"/>
      <c r="JZN87" s="94"/>
      <c r="JZO87" s="94"/>
      <c r="JZP87" s="94"/>
      <c r="JZQ87" s="94"/>
      <c r="JZR87" s="94"/>
      <c r="JZS87" s="94"/>
      <c r="JZT87" s="94"/>
      <c r="JZU87" s="94"/>
      <c r="JZV87" s="94"/>
      <c r="JZW87" s="94"/>
      <c r="JZX87" s="94"/>
      <c r="JZY87" s="94"/>
      <c r="JZZ87" s="94"/>
      <c r="KAA87" s="94"/>
      <c r="KAB87" s="94"/>
      <c r="KAC87" s="94"/>
      <c r="KAD87" s="94"/>
      <c r="KAE87" s="94"/>
      <c r="KAF87" s="94"/>
      <c r="KAG87" s="94"/>
      <c r="KAH87" s="94"/>
      <c r="KAI87" s="94"/>
      <c r="KAJ87" s="94"/>
      <c r="KAK87" s="94"/>
      <c r="KAL87" s="94"/>
      <c r="KAM87" s="94"/>
      <c r="KAN87" s="94"/>
      <c r="KAO87" s="94"/>
      <c r="KAP87" s="94"/>
      <c r="KAQ87" s="94"/>
      <c r="KAR87" s="94"/>
      <c r="KAS87" s="94"/>
      <c r="KAT87" s="94"/>
      <c r="KAU87" s="94"/>
      <c r="KAV87" s="94"/>
      <c r="KAW87" s="94"/>
      <c r="KAX87" s="94"/>
      <c r="KAY87" s="94"/>
      <c r="KAZ87" s="94"/>
      <c r="KBA87" s="94"/>
      <c r="KBB87" s="94"/>
      <c r="KBC87" s="94"/>
      <c r="KBD87" s="94"/>
      <c r="KBE87" s="94"/>
      <c r="KBF87" s="94"/>
      <c r="KBG87" s="94"/>
      <c r="KBH87" s="94"/>
      <c r="KBI87" s="94"/>
      <c r="KBJ87" s="94"/>
      <c r="KBK87" s="94"/>
      <c r="KBL87" s="94"/>
      <c r="KBM87" s="94"/>
      <c r="KBN87" s="94"/>
      <c r="KBO87" s="94"/>
      <c r="KBP87" s="94"/>
      <c r="KBQ87" s="94"/>
      <c r="KBR87" s="94"/>
      <c r="KBS87" s="94"/>
      <c r="KBT87" s="94"/>
      <c r="KBU87" s="94"/>
      <c r="KBV87" s="94"/>
      <c r="KBW87" s="94"/>
      <c r="KBX87" s="94"/>
      <c r="KBY87" s="94"/>
      <c r="KBZ87" s="94"/>
      <c r="KCA87" s="94"/>
      <c r="KCB87" s="94"/>
      <c r="KCC87" s="94"/>
      <c r="KCD87" s="94"/>
      <c r="KCE87" s="94"/>
      <c r="KCF87" s="94"/>
      <c r="KCG87" s="94"/>
      <c r="KCH87" s="94"/>
      <c r="KCI87" s="94"/>
      <c r="KCJ87" s="94"/>
      <c r="KCK87" s="94"/>
      <c r="KCL87" s="94"/>
      <c r="KCM87" s="94"/>
      <c r="KCN87" s="94"/>
      <c r="KCO87" s="94"/>
      <c r="KCP87" s="94"/>
      <c r="KCQ87" s="94"/>
      <c r="KCR87" s="94"/>
      <c r="KCS87" s="94"/>
      <c r="KCT87" s="94"/>
      <c r="KCU87" s="94"/>
      <c r="KCV87" s="94"/>
      <c r="KCW87" s="94"/>
      <c r="KCX87" s="94"/>
      <c r="KCY87" s="94"/>
      <c r="KCZ87" s="94"/>
      <c r="KDA87" s="94"/>
      <c r="KDB87" s="94"/>
      <c r="KDC87" s="94"/>
      <c r="KDD87" s="94"/>
      <c r="KDE87" s="94"/>
      <c r="KDF87" s="94"/>
      <c r="KDG87" s="94"/>
      <c r="KDH87" s="94"/>
      <c r="KDI87" s="94"/>
      <c r="KDJ87" s="94"/>
      <c r="KDK87" s="94"/>
      <c r="KDL87" s="94"/>
      <c r="KDM87" s="94"/>
      <c r="KDN87" s="94"/>
      <c r="KDO87" s="94"/>
      <c r="KDP87" s="94"/>
      <c r="KDQ87" s="94"/>
      <c r="KDR87" s="94"/>
      <c r="KDS87" s="94"/>
      <c r="KDT87" s="94"/>
      <c r="KDU87" s="94"/>
      <c r="KDV87" s="94"/>
      <c r="KDW87" s="94"/>
      <c r="KDX87" s="94"/>
      <c r="KDY87" s="94"/>
      <c r="KDZ87" s="94"/>
      <c r="KEA87" s="94"/>
      <c r="KEB87" s="94"/>
      <c r="KEC87" s="94"/>
      <c r="KED87" s="94"/>
      <c r="KEE87" s="94"/>
      <c r="KEF87" s="94"/>
      <c r="KEG87" s="94"/>
      <c r="KEH87" s="94"/>
      <c r="KEI87" s="94"/>
      <c r="KEJ87" s="94"/>
      <c r="KEK87" s="94"/>
      <c r="KEL87" s="94"/>
      <c r="KEM87" s="94"/>
      <c r="KEN87" s="94"/>
      <c r="KEO87" s="94"/>
      <c r="KEP87" s="94"/>
      <c r="KEQ87" s="94"/>
      <c r="KER87" s="94"/>
      <c r="KES87" s="94"/>
      <c r="KET87" s="94"/>
      <c r="KEU87" s="94"/>
      <c r="KEV87" s="94"/>
      <c r="KEW87" s="94"/>
      <c r="KEX87" s="94"/>
      <c r="KEY87" s="94"/>
      <c r="KEZ87" s="94"/>
      <c r="KFA87" s="94"/>
      <c r="KFB87" s="94"/>
      <c r="KFC87" s="94"/>
      <c r="KFD87" s="94"/>
      <c r="KFE87" s="94"/>
      <c r="KFF87" s="94"/>
      <c r="KFG87" s="94"/>
      <c r="KFH87" s="94"/>
      <c r="KFI87" s="94"/>
      <c r="KFJ87" s="94"/>
      <c r="KFK87" s="94"/>
      <c r="KFL87" s="94"/>
      <c r="KFM87" s="94"/>
      <c r="KFN87" s="94"/>
      <c r="KFO87" s="94"/>
      <c r="KFP87" s="94"/>
      <c r="KFQ87" s="94"/>
      <c r="KFR87" s="94"/>
      <c r="KFS87" s="94"/>
      <c r="KFT87" s="94"/>
      <c r="KFU87" s="94"/>
      <c r="KFV87" s="94"/>
      <c r="KFW87" s="94"/>
      <c r="KFX87" s="94"/>
      <c r="KFY87" s="94"/>
      <c r="KFZ87" s="94"/>
      <c r="KGA87" s="94"/>
      <c r="KGB87" s="94"/>
      <c r="KGC87" s="94"/>
      <c r="KGD87" s="94"/>
      <c r="KGE87" s="94"/>
      <c r="KGF87" s="94"/>
      <c r="KGG87" s="94"/>
      <c r="KGH87" s="94"/>
      <c r="KGI87" s="94"/>
      <c r="KGJ87" s="94"/>
      <c r="KGK87" s="94"/>
      <c r="KGL87" s="94"/>
      <c r="KGM87" s="94"/>
      <c r="KGN87" s="94"/>
      <c r="KGO87" s="94"/>
      <c r="KGP87" s="94"/>
      <c r="KGQ87" s="94"/>
      <c r="KGR87" s="94"/>
      <c r="KGS87" s="94"/>
      <c r="KGT87" s="94"/>
      <c r="KGU87" s="94"/>
      <c r="KGV87" s="94"/>
      <c r="KGW87" s="94"/>
      <c r="KGX87" s="94"/>
      <c r="KGY87" s="94"/>
      <c r="KGZ87" s="94"/>
      <c r="KHA87" s="94"/>
      <c r="KHB87" s="94"/>
      <c r="KHC87" s="94"/>
      <c r="KHD87" s="94"/>
      <c r="KHE87" s="94"/>
      <c r="KHF87" s="94"/>
      <c r="KHG87" s="94"/>
      <c r="KHH87" s="94"/>
      <c r="KHI87" s="94"/>
      <c r="KHJ87" s="94"/>
      <c r="KHK87" s="94"/>
      <c r="KHL87" s="94"/>
      <c r="KHM87" s="94"/>
      <c r="KHN87" s="94"/>
      <c r="KHO87" s="94"/>
      <c r="KHP87" s="94"/>
      <c r="KHQ87" s="94"/>
      <c r="KHR87" s="94"/>
      <c r="KHS87" s="94"/>
      <c r="KHT87" s="94"/>
      <c r="KHU87" s="94"/>
      <c r="KHV87" s="94"/>
      <c r="KHW87" s="94"/>
      <c r="KHX87" s="94"/>
      <c r="KHY87" s="94"/>
      <c r="KHZ87" s="94"/>
      <c r="KIA87" s="94"/>
      <c r="KIB87" s="94"/>
      <c r="KIC87" s="94"/>
      <c r="KID87" s="94"/>
      <c r="KIE87" s="94"/>
      <c r="KIF87" s="94"/>
      <c r="KIG87" s="94"/>
      <c r="KIH87" s="94"/>
      <c r="KII87" s="94"/>
      <c r="KIJ87" s="94"/>
      <c r="KIK87" s="94"/>
      <c r="KIL87" s="94"/>
      <c r="KIM87" s="94"/>
      <c r="KIN87" s="94"/>
      <c r="KIO87" s="94"/>
      <c r="KIP87" s="94"/>
      <c r="KIQ87" s="94"/>
      <c r="KIR87" s="94"/>
      <c r="KIS87" s="94"/>
      <c r="KIT87" s="94"/>
      <c r="KIU87" s="94"/>
      <c r="KIV87" s="94"/>
      <c r="KIW87" s="94"/>
      <c r="KIX87" s="94"/>
      <c r="KIY87" s="94"/>
      <c r="KIZ87" s="94"/>
      <c r="KJA87" s="94"/>
      <c r="KJB87" s="94"/>
      <c r="KJC87" s="94"/>
      <c r="KJD87" s="94"/>
      <c r="KJE87" s="94"/>
      <c r="KJF87" s="94"/>
      <c r="KJG87" s="94"/>
      <c r="KJH87" s="94"/>
      <c r="KJI87" s="94"/>
      <c r="KJJ87" s="94"/>
      <c r="KJK87" s="94"/>
      <c r="KJL87" s="94"/>
      <c r="KJM87" s="94"/>
      <c r="KJN87" s="94"/>
      <c r="KJO87" s="94"/>
      <c r="KJP87" s="94"/>
      <c r="KJQ87" s="94"/>
      <c r="KJR87" s="94"/>
      <c r="KJS87" s="94"/>
      <c r="KJT87" s="94"/>
      <c r="KJU87" s="94"/>
      <c r="KJV87" s="94"/>
      <c r="KJW87" s="94"/>
      <c r="KJX87" s="94"/>
      <c r="KJY87" s="94"/>
      <c r="KJZ87" s="94"/>
      <c r="KKA87" s="94"/>
      <c r="KKB87" s="94"/>
      <c r="KKC87" s="94"/>
      <c r="KKD87" s="94"/>
      <c r="KKE87" s="94"/>
      <c r="KKF87" s="94"/>
      <c r="KKG87" s="94"/>
      <c r="KKH87" s="94"/>
      <c r="KKI87" s="94"/>
      <c r="KKJ87" s="94"/>
      <c r="KKK87" s="94"/>
      <c r="KKL87" s="94"/>
      <c r="KKM87" s="94"/>
      <c r="KKN87" s="94"/>
      <c r="KKO87" s="94"/>
      <c r="KKP87" s="94"/>
      <c r="KKQ87" s="94"/>
      <c r="KKR87" s="94"/>
      <c r="KKS87" s="94"/>
      <c r="KKT87" s="94"/>
      <c r="KKU87" s="94"/>
      <c r="KKV87" s="94"/>
      <c r="KKW87" s="94"/>
      <c r="KKX87" s="94"/>
      <c r="KKY87" s="94"/>
      <c r="KKZ87" s="94"/>
      <c r="KLA87" s="94"/>
      <c r="KLB87" s="94"/>
      <c r="KLC87" s="94"/>
      <c r="KLD87" s="94"/>
      <c r="KLE87" s="94"/>
      <c r="KLF87" s="94"/>
      <c r="KLG87" s="94"/>
      <c r="KLH87" s="94"/>
      <c r="KLI87" s="94"/>
      <c r="KLJ87" s="94"/>
      <c r="KLK87" s="94"/>
      <c r="KLL87" s="94"/>
      <c r="KLM87" s="94"/>
      <c r="KLN87" s="94"/>
      <c r="KLO87" s="94"/>
      <c r="KLP87" s="94"/>
      <c r="KLQ87" s="94"/>
      <c r="KLR87" s="94"/>
      <c r="KLS87" s="94"/>
      <c r="KLT87" s="94"/>
      <c r="KLU87" s="94"/>
      <c r="KLV87" s="94"/>
      <c r="KLW87" s="94"/>
      <c r="KLX87" s="94"/>
      <c r="KLY87" s="94"/>
      <c r="KLZ87" s="94"/>
      <c r="KMA87" s="94"/>
      <c r="KMB87" s="94"/>
      <c r="KMC87" s="94"/>
      <c r="KMD87" s="94"/>
      <c r="KME87" s="94"/>
      <c r="KMF87" s="94"/>
      <c r="KMG87" s="94"/>
      <c r="KMH87" s="94"/>
      <c r="KMI87" s="94"/>
      <c r="KMJ87" s="94"/>
      <c r="KMK87" s="94"/>
      <c r="KML87" s="94"/>
      <c r="KMM87" s="94"/>
      <c r="KMN87" s="94"/>
      <c r="KMO87" s="94"/>
      <c r="KMP87" s="94"/>
      <c r="KMQ87" s="94"/>
      <c r="KMR87" s="94"/>
      <c r="KMS87" s="94"/>
      <c r="KMT87" s="94"/>
      <c r="KMU87" s="94"/>
      <c r="KMV87" s="94"/>
      <c r="KMW87" s="94"/>
      <c r="KMX87" s="94"/>
      <c r="KMY87" s="94"/>
      <c r="KMZ87" s="94"/>
      <c r="KNA87" s="94"/>
      <c r="KNB87" s="94"/>
      <c r="KNC87" s="94"/>
      <c r="KND87" s="94"/>
      <c r="KNE87" s="94"/>
      <c r="KNF87" s="94"/>
      <c r="KNG87" s="94"/>
      <c r="KNH87" s="94"/>
      <c r="KNI87" s="94"/>
      <c r="KNJ87" s="94"/>
      <c r="KNK87" s="94"/>
      <c r="KNL87" s="94"/>
      <c r="KNM87" s="94"/>
      <c r="KNN87" s="94"/>
      <c r="KNO87" s="94"/>
      <c r="KNP87" s="94"/>
      <c r="KNQ87" s="94"/>
      <c r="KNR87" s="94"/>
      <c r="KNS87" s="94"/>
      <c r="KNT87" s="94"/>
      <c r="KNU87" s="94"/>
      <c r="KNV87" s="94"/>
      <c r="KNW87" s="94"/>
      <c r="KNX87" s="94"/>
      <c r="KNY87" s="94"/>
      <c r="KNZ87" s="94"/>
      <c r="KOA87" s="94"/>
      <c r="KOB87" s="94"/>
      <c r="KOC87" s="94"/>
      <c r="KOD87" s="94"/>
      <c r="KOE87" s="94"/>
      <c r="KOF87" s="94"/>
      <c r="KOG87" s="94"/>
      <c r="KOH87" s="94"/>
      <c r="KOI87" s="94"/>
      <c r="KOJ87" s="94"/>
      <c r="KOK87" s="94"/>
      <c r="KOL87" s="94"/>
      <c r="KOM87" s="94"/>
      <c r="KON87" s="94"/>
      <c r="KOO87" s="94"/>
      <c r="KOP87" s="94"/>
      <c r="KOQ87" s="94"/>
      <c r="KOR87" s="94"/>
      <c r="KOS87" s="94"/>
      <c r="KOT87" s="94"/>
      <c r="KOU87" s="94"/>
      <c r="KOV87" s="94"/>
      <c r="KOW87" s="94"/>
      <c r="KOX87" s="94"/>
      <c r="KOY87" s="94"/>
      <c r="KOZ87" s="94"/>
      <c r="KPA87" s="94"/>
      <c r="KPB87" s="94"/>
      <c r="KPC87" s="94"/>
      <c r="KPD87" s="94"/>
      <c r="KPE87" s="94"/>
      <c r="KPF87" s="94"/>
      <c r="KPG87" s="94"/>
      <c r="KPH87" s="94"/>
      <c r="KPI87" s="94"/>
      <c r="KPJ87" s="94"/>
      <c r="KPK87" s="94"/>
      <c r="KPL87" s="94"/>
      <c r="KPM87" s="94"/>
      <c r="KPN87" s="94"/>
      <c r="KPO87" s="94"/>
      <c r="KPP87" s="94"/>
      <c r="KPQ87" s="94"/>
      <c r="KPR87" s="94"/>
      <c r="KPS87" s="94"/>
      <c r="KPT87" s="94"/>
      <c r="KPU87" s="94"/>
      <c r="KPV87" s="94"/>
      <c r="KPW87" s="94"/>
      <c r="KPX87" s="94"/>
      <c r="KPY87" s="94"/>
      <c r="KPZ87" s="94"/>
      <c r="KQA87" s="94"/>
      <c r="KQB87" s="94"/>
      <c r="KQC87" s="94"/>
      <c r="KQD87" s="94"/>
      <c r="KQE87" s="94"/>
      <c r="KQF87" s="94"/>
      <c r="KQG87" s="94"/>
      <c r="KQH87" s="94"/>
      <c r="KQI87" s="94"/>
      <c r="KQJ87" s="94"/>
      <c r="KQK87" s="94"/>
      <c r="KQL87" s="94"/>
      <c r="KQM87" s="94"/>
      <c r="KQN87" s="94"/>
      <c r="KQO87" s="94"/>
      <c r="KQP87" s="94"/>
      <c r="KQQ87" s="94"/>
      <c r="KQR87" s="94"/>
      <c r="KQS87" s="94"/>
      <c r="KQT87" s="94"/>
      <c r="KQU87" s="94"/>
      <c r="KQV87" s="94"/>
      <c r="KQW87" s="94"/>
      <c r="KQX87" s="94"/>
      <c r="KQY87" s="94"/>
      <c r="KQZ87" s="94"/>
      <c r="KRA87" s="94"/>
      <c r="KRB87" s="94"/>
      <c r="KRC87" s="94"/>
      <c r="KRD87" s="94"/>
      <c r="KRE87" s="94"/>
      <c r="KRF87" s="94"/>
      <c r="KRG87" s="94"/>
      <c r="KRH87" s="94"/>
      <c r="KRI87" s="94"/>
      <c r="KRJ87" s="94"/>
      <c r="KRK87" s="94"/>
      <c r="KRL87" s="94"/>
      <c r="KRM87" s="94"/>
      <c r="KRN87" s="94"/>
      <c r="KRO87" s="94"/>
      <c r="KRP87" s="94"/>
      <c r="KRQ87" s="94"/>
      <c r="KRR87" s="94"/>
      <c r="KRS87" s="94"/>
      <c r="KRT87" s="94"/>
      <c r="KRU87" s="94"/>
      <c r="KRV87" s="94"/>
      <c r="KRW87" s="94"/>
      <c r="KRX87" s="94"/>
      <c r="KRY87" s="94"/>
      <c r="KRZ87" s="94"/>
      <c r="KSA87" s="94"/>
      <c r="KSB87" s="94"/>
      <c r="KSC87" s="94"/>
      <c r="KSD87" s="94"/>
      <c r="KSE87" s="94"/>
      <c r="KSF87" s="94"/>
      <c r="KSG87" s="94"/>
      <c r="KSH87" s="94"/>
      <c r="KSI87" s="94"/>
      <c r="KSJ87" s="94"/>
      <c r="KSK87" s="94"/>
      <c r="KSL87" s="94"/>
      <c r="KSM87" s="94"/>
      <c r="KSN87" s="94"/>
      <c r="KSO87" s="94"/>
      <c r="KSP87" s="94"/>
      <c r="KSQ87" s="94"/>
      <c r="KSR87" s="94"/>
      <c r="KSS87" s="94"/>
      <c r="KST87" s="94"/>
      <c r="KSU87" s="94"/>
      <c r="KSV87" s="94"/>
      <c r="KSW87" s="94"/>
      <c r="KSX87" s="94"/>
      <c r="KSY87" s="94"/>
      <c r="KSZ87" s="94"/>
      <c r="KTA87" s="94"/>
      <c r="KTB87" s="94"/>
      <c r="KTC87" s="94"/>
      <c r="KTD87" s="94"/>
      <c r="KTE87" s="94"/>
      <c r="KTF87" s="94"/>
      <c r="KTG87" s="94"/>
      <c r="KTH87" s="94"/>
      <c r="KTI87" s="94"/>
      <c r="KTJ87" s="94"/>
      <c r="KTK87" s="94"/>
      <c r="KTL87" s="94"/>
      <c r="KTM87" s="94"/>
      <c r="KTN87" s="94"/>
      <c r="KTO87" s="94"/>
      <c r="KTP87" s="94"/>
      <c r="KTQ87" s="94"/>
      <c r="KTR87" s="94"/>
      <c r="KTS87" s="94"/>
      <c r="KTT87" s="94"/>
      <c r="KTU87" s="94"/>
      <c r="KTV87" s="94"/>
      <c r="KTW87" s="94"/>
      <c r="KTX87" s="94"/>
      <c r="KTY87" s="94"/>
      <c r="KTZ87" s="94"/>
      <c r="KUA87" s="94"/>
      <c r="KUB87" s="94"/>
      <c r="KUC87" s="94"/>
      <c r="KUD87" s="94"/>
      <c r="KUE87" s="94"/>
      <c r="KUF87" s="94"/>
      <c r="KUG87" s="94"/>
      <c r="KUH87" s="94"/>
      <c r="KUI87" s="94"/>
      <c r="KUJ87" s="94"/>
      <c r="KUK87" s="94"/>
      <c r="KUL87" s="94"/>
      <c r="KUM87" s="94"/>
      <c r="KUN87" s="94"/>
      <c r="KUO87" s="94"/>
      <c r="KUP87" s="94"/>
      <c r="KUQ87" s="94"/>
      <c r="KUR87" s="94"/>
      <c r="KUS87" s="94"/>
      <c r="KUT87" s="94"/>
      <c r="KUU87" s="94"/>
      <c r="KUV87" s="94"/>
      <c r="KUW87" s="94"/>
      <c r="KUX87" s="94"/>
      <c r="KUY87" s="94"/>
      <c r="KUZ87" s="94"/>
      <c r="KVA87" s="94"/>
      <c r="KVB87" s="94"/>
      <c r="KVC87" s="94"/>
      <c r="KVD87" s="94"/>
      <c r="KVE87" s="94"/>
      <c r="KVF87" s="94"/>
      <c r="KVG87" s="94"/>
      <c r="KVH87" s="94"/>
      <c r="KVI87" s="94"/>
      <c r="KVJ87" s="94"/>
      <c r="KVK87" s="94"/>
      <c r="KVL87" s="94"/>
      <c r="KVM87" s="94"/>
      <c r="KVN87" s="94"/>
      <c r="KVO87" s="94"/>
      <c r="KVP87" s="94"/>
      <c r="KVQ87" s="94"/>
      <c r="KVR87" s="94"/>
      <c r="KVS87" s="94"/>
      <c r="KVT87" s="94"/>
      <c r="KVU87" s="94"/>
      <c r="KVV87" s="94"/>
      <c r="KVW87" s="94"/>
      <c r="KVX87" s="94"/>
      <c r="KVY87" s="94"/>
      <c r="KVZ87" s="94"/>
      <c r="KWA87" s="94"/>
      <c r="KWB87" s="94"/>
      <c r="KWC87" s="94"/>
      <c r="KWD87" s="94"/>
      <c r="KWE87" s="94"/>
      <c r="KWF87" s="94"/>
      <c r="KWG87" s="94"/>
      <c r="KWH87" s="94"/>
      <c r="KWI87" s="94"/>
      <c r="KWJ87" s="94"/>
      <c r="KWK87" s="94"/>
      <c r="KWL87" s="94"/>
      <c r="KWM87" s="94"/>
      <c r="KWN87" s="94"/>
      <c r="KWO87" s="94"/>
      <c r="KWP87" s="94"/>
      <c r="KWQ87" s="94"/>
      <c r="KWR87" s="94"/>
      <c r="KWS87" s="94"/>
      <c r="KWT87" s="94"/>
      <c r="KWU87" s="94"/>
      <c r="KWV87" s="94"/>
      <c r="KWW87" s="94"/>
      <c r="KWX87" s="94"/>
      <c r="KWY87" s="94"/>
      <c r="KWZ87" s="94"/>
      <c r="KXA87" s="94"/>
      <c r="KXB87" s="94"/>
      <c r="KXC87" s="94"/>
      <c r="KXD87" s="94"/>
      <c r="KXE87" s="94"/>
      <c r="KXF87" s="94"/>
      <c r="KXG87" s="94"/>
      <c r="KXH87" s="94"/>
      <c r="KXI87" s="94"/>
      <c r="KXJ87" s="94"/>
      <c r="KXK87" s="94"/>
      <c r="KXL87" s="94"/>
      <c r="KXM87" s="94"/>
      <c r="KXN87" s="94"/>
      <c r="KXO87" s="94"/>
      <c r="KXP87" s="94"/>
      <c r="KXQ87" s="94"/>
      <c r="KXR87" s="94"/>
      <c r="KXS87" s="94"/>
      <c r="KXT87" s="94"/>
      <c r="KXU87" s="94"/>
      <c r="KXV87" s="94"/>
      <c r="KXW87" s="94"/>
      <c r="KXX87" s="94"/>
      <c r="KXY87" s="94"/>
      <c r="KXZ87" s="94"/>
      <c r="KYA87" s="94"/>
      <c r="KYB87" s="94"/>
      <c r="KYC87" s="94"/>
      <c r="KYD87" s="94"/>
      <c r="KYE87" s="94"/>
      <c r="KYF87" s="94"/>
      <c r="KYG87" s="94"/>
      <c r="KYH87" s="94"/>
      <c r="KYI87" s="94"/>
      <c r="KYJ87" s="94"/>
      <c r="KYK87" s="94"/>
      <c r="KYL87" s="94"/>
      <c r="KYM87" s="94"/>
      <c r="KYN87" s="94"/>
      <c r="KYO87" s="94"/>
      <c r="KYP87" s="94"/>
      <c r="KYQ87" s="94"/>
      <c r="KYR87" s="94"/>
      <c r="KYS87" s="94"/>
      <c r="KYT87" s="94"/>
      <c r="KYU87" s="94"/>
      <c r="KYV87" s="94"/>
      <c r="KYW87" s="94"/>
      <c r="KYX87" s="94"/>
      <c r="KYY87" s="94"/>
      <c r="KYZ87" s="94"/>
      <c r="KZA87" s="94"/>
      <c r="KZB87" s="94"/>
      <c r="KZC87" s="94"/>
      <c r="KZD87" s="94"/>
      <c r="KZE87" s="94"/>
      <c r="KZF87" s="94"/>
      <c r="KZG87" s="94"/>
      <c r="KZH87" s="94"/>
      <c r="KZI87" s="94"/>
      <c r="KZJ87" s="94"/>
      <c r="KZK87" s="94"/>
      <c r="KZL87" s="94"/>
      <c r="KZM87" s="94"/>
      <c r="KZN87" s="94"/>
      <c r="KZO87" s="94"/>
      <c r="KZP87" s="94"/>
      <c r="KZQ87" s="94"/>
      <c r="KZR87" s="94"/>
      <c r="KZS87" s="94"/>
      <c r="KZT87" s="94"/>
      <c r="KZU87" s="94"/>
      <c r="KZV87" s="94"/>
      <c r="KZW87" s="94"/>
      <c r="KZX87" s="94"/>
      <c r="KZY87" s="94"/>
      <c r="KZZ87" s="94"/>
      <c r="LAA87" s="94"/>
      <c r="LAB87" s="94"/>
      <c r="LAC87" s="94"/>
      <c r="LAD87" s="94"/>
      <c r="LAE87" s="94"/>
      <c r="LAF87" s="94"/>
      <c r="LAG87" s="94"/>
      <c r="LAH87" s="94"/>
      <c r="LAI87" s="94"/>
      <c r="LAJ87" s="94"/>
      <c r="LAK87" s="94"/>
      <c r="LAL87" s="94"/>
      <c r="LAM87" s="94"/>
      <c r="LAN87" s="94"/>
      <c r="LAO87" s="94"/>
      <c r="LAP87" s="94"/>
      <c r="LAQ87" s="94"/>
      <c r="LAR87" s="94"/>
      <c r="LAS87" s="94"/>
      <c r="LAT87" s="94"/>
      <c r="LAU87" s="94"/>
      <c r="LAV87" s="94"/>
      <c r="LAW87" s="94"/>
      <c r="LAX87" s="94"/>
      <c r="LAY87" s="94"/>
      <c r="LAZ87" s="94"/>
      <c r="LBA87" s="94"/>
      <c r="LBB87" s="94"/>
      <c r="LBC87" s="94"/>
      <c r="LBD87" s="94"/>
      <c r="LBE87" s="94"/>
      <c r="LBF87" s="94"/>
      <c r="LBG87" s="94"/>
      <c r="LBH87" s="94"/>
      <c r="LBI87" s="94"/>
      <c r="LBJ87" s="94"/>
      <c r="LBK87" s="94"/>
      <c r="LBL87" s="94"/>
      <c r="LBM87" s="94"/>
      <c r="LBN87" s="94"/>
      <c r="LBO87" s="94"/>
      <c r="LBP87" s="94"/>
      <c r="LBQ87" s="94"/>
      <c r="LBR87" s="94"/>
      <c r="LBS87" s="94"/>
      <c r="LBT87" s="94"/>
      <c r="LBU87" s="94"/>
      <c r="LBV87" s="94"/>
      <c r="LBW87" s="94"/>
      <c r="LBX87" s="94"/>
      <c r="LBY87" s="94"/>
      <c r="LBZ87" s="94"/>
      <c r="LCA87" s="94"/>
      <c r="LCB87" s="94"/>
      <c r="LCC87" s="94"/>
      <c r="LCD87" s="94"/>
      <c r="LCE87" s="94"/>
      <c r="LCF87" s="94"/>
      <c r="LCG87" s="94"/>
      <c r="LCH87" s="94"/>
      <c r="LCI87" s="94"/>
      <c r="LCJ87" s="94"/>
      <c r="LCK87" s="94"/>
      <c r="LCL87" s="94"/>
      <c r="LCM87" s="94"/>
      <c r="LCN87" s="94"/>
      <c r="LCO87" s="94"/>
      <c r="LCP87" s="94"/>
      <c r="LCQ87" s="94"/>
      <c r="LCR87" s="94"/>
      <c r="LCS87" s="94"/>
      <c r="LCT87" s="94"/>
      <c r="LCU87" s="94"/>
      <c r="LCV87" s="94"/>
      <c r="LCW87" s="94"/>
      <c r="LCX87" s="94"/>
      <c r="LCY87" s="94"/>
      <c r="LCZ87" s="94"/>
      <c r="LDA87" s="94"/>
      <c r="LDB87" s="94"/>
      <c r="LDC87" s="94"/>
      <c r="LDD87" s="94"/>
      <c r="LDE87" s="94"/>
      <c r="LDF87" s="94"/>
      <c r="LDG87" s="94"/>
      <c r="LDH87" s="94"/>
      <c r="LDI87" s="94"/>
      <c r="LDJ87" s="94"/>
      <c r="LDK87" s="94"/>
      <c r="LDL87" s="94"/>
      <c r="LDM87" s="94"/>
      <c r="LDN87" s="94"/>
      <c r="LDO87" s="94"/>
      <c r="LDP87" s="94"/>
      <c r="LDQ87" s="94"/>
      <c r="LDR87" s="94"/>
      <c r="LDS87" s="94"/>
      <c r="LDT87" s="94"/>
      <c r="LDU87" s="94"/>
      <c r="LDV87" s="94"/>
      <c r="LDW87" s="94"/>
      <c r="LDX87" s="94"/>
      <c r="LDY87" s="94"/>
      <c r="LDZ87" s="94"/>
      <c r="LEA87" s="94"/>
      <c r="LEB87" s="94"/>
      <c r="LEC87" s="94"/>
      <c r="LED87" s="94"/>
      <c r="LEE87" s="94"/>
      <c r="LEF87" s="94"/>
      <c r="LEG87" s="94"/>
      <c r="LEH87" s="94"/>
      <c r="LEI87" s="94"/>
      <c r="LEJ87" s="94"/>
      <c r="LEK87" s="94"/>
      <c r="LEL87" s="94"/>
      <c r="LEM87" s="94"/>
      <c r="LEN87" s="94"/>
      <c r="LEO87" s="94"/>
      <c r="LEP87" s="94"/>
      <c r="LEQ87" s="94"/>
      <c r="LER87" s="94"/>
      <c r="LES87" s="94"/>
      <c r="LET87" s="94"/>
      <c r="LEU87" s="94"/>
      <c r="LEV87" s="94"/>
      <c r="LEW87" s="94"/>
      <c r="LEX87" s="94"/>
      <c r="LEY87" s="94"/>
      <c r="LEZ87" s="94"/>
      <c r="LFA87" s="94"/>
      <c r="LFB87" s="94"/>
      <c r="LFC87" s="94"/>
      <c r="LFD87" s="94"/>
      <c r="LFE87" s="94"/>
      <c r="LFF87" s="94"/>
      <c r="LFG87" s="94"/>
      <c r="LFH87" s="94"/>
      <c r="LFI87" s="94"/>
      <c r="LFJ87" s="94"/>
      <c r="LFK87" s="94"/>
      <c r="LFL87" s="94"/>
      <c r="LFM87" s="94"/>
      <c r="LFN87" s="94"/>
      <c r="LFO87" s="94"/>
      <c r="LFP87" s="94"/>
      <c r="LFQ87" s="94"/>
      <c r="LFR87" s="94"/>
      <c r="LFS87" s="94"/>
      <c r="LFT87" s="94"/>
      <c r="LFU87" s="94"/>
      <c r="LFV87" s="94"/>
      <c r="LFW87" s="94"/>
      <c r="LFX87" s="94"/>
      <c r="LFY87" s="94"/>
      <c r="LFZ87" s="94"/>
      <c r="LGA87" s="94"/>
      <c r="LGB87" s="94"/>
      <c r="LGC87" s="94"/>
      <c r="LGD87" s="94"/>
      <c r="LGE87" s="94"/>
      <c r="LGF87" s="94"/>
      <c r="LGG87" s="94"/>
      <c r="LGH87" s="94"/>
      <c r="LGI87" s="94"/>
      <c r="LGJ87" s="94"/>
      <c r="LGK87" s="94"/>
      <c r="LGL87" s="94"/>
      <c r="LGM87" s="94"/>
      <c r="LGN87" s="94"/>
      <c r="LGO87" s="94"/>
      <c r="LGP87" s="94"/>
      <c r="LGQ87" s="94"/>
      <c r="LGR87" s="94"/>
      <c r="LGS87" s="94"/>
      <c r="LGT87" s="94"/>
      <c r="LGU87" s="94"/>
      <c r="LGV87" s="94"/>
      <c r="LGW87" s="94"/>
      <c r="LGX87" s="94"/>
      <c r="LGY87" s="94"/>
      <c r="LGZ87" s="94"/>
      <c r="LHA87" s="94"/>
      <c r="LHB87" s="94"/>
      <c r="LHC87" s="94"/>
      <c r="LHD87" s="94"/>
      <c r="LHE87" s="94"/>
      <c r="LHF87" s="94"/>
      <c r="LHG87" s="94"/>
      <c r="LHH87" s="94"/>
      <c r="LHI87" s="94"/>
      <c r="LHJ87" s="94"/>
      <c r="LHK87" s="94"/>
      <c r="LHL87" s="94"/>
      <c r="LHM87" s="94"/>
      <c r="LHN87" s="94"/>
      <c r="LHO87" s="94"/>
      <c r="LHP87" s="94"/>
      <c r="LHQ87" s="94"/>
      <c r="LHR87" s="94"/>
      <c r="LHS87" s="94"/>
      <c r="LHT87" s="94"/>
      <c r="LHU87" s="94"/>
      <c r="LHV87" s="94"/>
      <c r="LHW87" s="94"/>
      <c r="LHX87" s="94"/>
      <c r="LHY87" s="94"/>
      <c r="LHZ87" s="94"/>
      <c r="LIA87" s="94"/>
      <c r="LIB87" s="94"/>
      <c r="LIC87" s="94"/>
      <c r="LID87" s="94"/>
      <c r="LIE87" s="94"/>
      <c r="LIF87" s="94"/>
      <c r="LIG87" s="94"/>
      <c r="LIH87" s="94"/>
      <c r="LII87" s="94"/>
      <c r="LIJ87" s="94"/>
      <c r="LIK87" s="94"/>
      <c r="LIL87" s="94"/>
      <c r="LIM87" s="94"/>
      <c r="LIN87" s="94"/>
      <c r="LIO87" s="94"/>
      <c r="LIP87" s="94"/>
      <c r="LIQ87" s="94"/>
      <c r="LIR87" s="94"/>
      <c r="LIS87" s="94"/>
      <c r="LIT87" s="94"/>
      <c r="LIU87" s="94"/>
      <c r="LIV87" s="94"/>
      <c r="LIW87" s="94"/>
      <c r="LIX87" s="94"/>
      <c r="LIY87" s="94"/>
      <c r="LIZ87" s="94"/>
      <c r="LJA87" s="94"/>
      <c r="LJB87" s="94"/>
      <c r="LJC87" s="94"/>
      <c r="LJD87" s="94"/>
      <c r="LJE87" s="94"/>
      <c r="LJF87" s="94"/>
      <c r="LJG87" s="94"/>
      <c r="LJH87" s="94"/>
      <c r="LJI87" s="94"/>
      <c r="LJJ87" s="94"/>
      <c r="LJK87" s="94"/>
      <c r="LJL87" s="94"/>
      <c r="LJM87" s="94"/>
      <c r="LJN87" s="94"/>
      <c r="LJO87" s="94"/>
      <c r="LJP87" s="94"/>
      <c r="LJQ87" s="94"/>
      <c r="LJR87" s="94"/>
      <c r="LJS87" s="94"/>
      <c r="LJT87" s="94"/>
      <c r="LJU87" s="94"/>
      <c r="LJV87" s="94"/>
      <c r="LJW87" s="94"/>
      <c r="LJX87" s="94"/>
      <c r="LJY87" s="94"/>
      <c r="LJZ87" s="94"/>
      <c r="LKA87" s="94"/>
      <c r="LKB87" s="94"/>
      <c r="LKC87" s="94"/>
      <c r="LKD87" s="94"/>
      <c r="LKE87" s="94"/>
      <c r="LKF87" s="94"/>
      <c r="LKG87" s="94"/>
      <c r="LKH87" s="94"/>
      <c r="LKI87" s="94"/>
      <c r="LKJ87" s="94"/>
      <c r="LKK87" s="94"/>
      <c r="LKL87" s="94"/>
      <c r="LKM87" s="94"/>
      <c r="LKN87" s="94"/>
      <c r="LKO87" s="94"/>
      <c r="LKP87" s="94"/>
      <c r="LKQ87" s="94"/>
      <c r="LKR87" s="94"/>
      <c r="LKS87" s="94"/>
      <c r="LKT87" s="94"/>
      <c r="LKU87" s="94"/>
      <c r="LKV87" s="94"/>
      <c r="LKW87" s="94"/>
      <c r="LKX87" s="94"/>
      <c r="LKY87" s="94"/>
      <c r="LKZ87" s="94"/>
      <c r="LLA87" s="94"/>
      <c r="LLB87" s="94"/>
      <c r="LLC87" s="94"/>
      <c r="LLD87" s="94"/>
      <c r="LLE87" s="94"/>
      <c r="LLF87" s="94"/>
      <c r="LLG87" s="94"/>
      <c r="LLH87" s="94"/>
      <c r="LLI87" s="94"/>
      <c r="LLJ87" s="94"/>
      <c r="LLK87" s="94"/>
      <c r="LLL87" s="94"/>
      <c r="LLM87" s="94"/>
      <c r="LLN87" s="94"/>
      <c r="LLO87" s="94"/>
      <c r="LLP87" s="94"/>
      <c r="LLQ87" s="94"/>
      <c r="LLR87" s="94"/>
      <c r="LLS87" s="94"/>
      <c r="LLT87" s="94"/>
      <c r="LLU87" s="94"/>
      <c r="LLV87" s="94"/>
      <c r="LLW87" s="94"/>
      <c r="LLX87" s="94"/>
      <c r="LLY87" s="94"/>
      <c r="LLZ87" s="94"/>
      <c r="LMA87" s="94"/>
      <c r="LMB87" s="94"/>
      <c r="LMC87" s="94"/>
      <c r="LMD87" s="94"/>
      <c r="LME87" s="94"/>
      <c r="LMF87" s="94"/>
      <c r="LMG87" s="94"/>
      <c r="LMH87" s="94"/>
      <c r="LMI87" s="94"/>
      <c r="LMJ87" s="94"/>
      <c r="LMK87" s="94"/>
      <c r="LML87" s="94"/>
      <c r="LMM87" s="94"/>
      <c r="LMN87" s="94"/>
      <c r="LMO87" s="94"/>
      <c r="LMP87" s="94"/>
      <c r="LMQ87" s="94"/>
      <c r="LMR87" s="94"/>
      <c r="LMS87" s="94"/>
      <c r="LMT87" s="94"/>
      <c r="LMU87" s="94"/>
      <c r="LMV87" s="94"/>
      <c r="LMW87" s="94"/>
      <c r="LMX87" s="94"/>
      <c r="LMY87" s="94"/>
      <c r="LMZ87" s="94"/>
      <c r="LNA87" s="94"/>
      <c r="LNB87" s="94"/>
      <c r="LNC87" s="94"/>
      <c r="LND87" s="94"/>
      <c r="LNE87" s="94"/>
      <c r="LNF87" s="94"/>
      <c r="LNG87" s="94"/>
      <c r="LNH87" s="94"/>
      <c r="LNI87" s="94"/>
      <c r="LNJ87" s="94"/>
      <c r="LNK87" s="94"/>
      <c r="LNL87" s="94"/>
      <c r="LNM87" s="94"/>
      <c r="LNN87" s="94"/>
      <c r="LNO87" s="94"/>
      <c r="LNP87" s="94"/>
      <c r="LNQ87" s="94"/>
      <c r="LNR87" s="94"/>
      <c r="LNS87" s="94"/>
      <c r="LNT87" s="94"/>
      <c r="LNU87" s="94"/>
      <c r="LNV87" s="94"/>
      <c r="LNW87" s="94"/>
      <c r="LNX87" s="94"/>
      <c r="LNY87" s="94"/>
      <c r="LNZ87" s="94"/>
      <c r="LOA87" s="94"/>
      <c r="LOB87" s="94"/>
      <c r="LOC87" s="94"/>
      <c r="LOD87" s="94"/>
      <c r="LOE87" s="94"/>
      <c r="LOF87" s="94"/>
      <c r="LOG87" s="94"/>
      <c r="LOH87" s="94"/>
      <c r="LOI87" s="94"/>
      <c r="LOJ87" s="94"/>
      <c r="LOK87" s="94"/>
      <c r="LOL87" s="94"/>
      <c r="LOM87" s="94"/>
      <c r="LON87" s="94"/>
      <c r="LOO87" s="94"/>
      <c r="LOP87" s="94"/>
      <c r="LOQ87" s="94"/>
      <c r="LOR87" s="94"/>
      <c r="LOS87" s="94"/>
      <c r="LOT87" s="94"/>
      <c r="LOU87" s="94"/>
      <c r="LOV87" s="94"/>
      <c r="LOW87" s="94"/>
      <c r="LOX87" s="94"/>
      <c r="LOY87" s="94"/>
      <c r="LOZ87" s="94"/>
      <c r="LPA87" s="94"/>
      <c r="LPB87" s="94"/>
      <c r="LPC87" s="94"/>
      <c r="LPD87" s="94"/>
      <c r="LPE87" s="94"/>
      <c r="LPF87" s="94"/>
      <c r="LPG87" s="94"/>
      <c r="LPH87" s="94"/>
      <c r="LPI87" s="94"/>
      <c r="LPJ87" s="94"/>
      <c r="LPK87" s="94"/>
      <c r="LPL87" s="94"/>
      <c r="LPM87" s="94"/>
      <c r="LPN87" s="94"/>
      <c r="LPO87" s="94"/>
      <c r="LPP87" s="94"/>
      <c r="LPQ87" s="94"/>
      <c r="LPR87" s="94"/>
      <c r="LPS87" s="94"/>
      <c r="LPT87" s="94"/>
      <c r="LPU87" s="94"/>
      <c r="LPV87" s="94"/>
      <c r="LPW87" s="94"/>
      <c r="LPX87" s="94"/>
      <c r="LPY87" s="94"/>
      <c r="LPZ87" s="94"/>
      <c r="LQA87" s="94"/>
      <c r="LQB87" s="94"/>
      <c r="LQC87" s="94"/>
      <c r="LQD87" s="94"/>
      <c r="LQE87" s="94"/>
      <c r="LQF87" s="94"/>
      <c r="LQG87" s="94"/>
      <c r="LQH87" s="94"/>
      <c r="LQI87" s="94"/>
      <c r="LQJ87" s="94"/>
      <c r="LQK87" s="94"/>
      <c r="LQL87" s="94"/>
      <c r="LQM87" s="94"/>
      <c r="LQN87" s="94"/>
      <c r="LQO87" s="94"/>
      <c r="LQP87" s="94"/>
      <c r="LQQ87" s="94"/>
      <c r="LQR87" s="94"/>
      <c r="LQS87" s="94"/>
      <c r="LQT87" s="94"/>
      <c r="LQU87" s="94"/>
      <c r="LQV87" s="94"/>
      <c r="LQW87" s="94"/>
      <c r="LQX87" s="94"/>
      <c r="LQY87" s="94"/>
      <c r="LQZ87" s="94"/>
      <c r="LRA87" s="94"/>
      <c r="LRB87" s="94"/>
      <c r="LRC87" s="94"/>
      <c r="LRD87" s="94"/>
      <c r="LRE87" s="94"/>
      <c r="LRF87" s="94"/>
      <c r="LRG87" s="94"/>
      <c r="LRH87" s="94"/>
      <c r="LRI87" s="94"/>
      <c r="LRJ87" s="94"/>
      <c r="LRK87" s="94"/>
      <c r="LRL87" s="94"/>
      <c r="LRM87" s="94"/>
      <c r="LRN87" s="94"/>
      <c r="LRO87" s="94"/>
      <c r="LRP87" s="94"/>
      <c r="LRQ87" s="94"/>
      <c r="LRR87" s="94"/>
      <c r="LRS87" s="94"/>
      <c r="LRT87" s="94"/>
      <c r="LRU87" s="94"/>
      <c r="LRV87" s="94"/>
      <c r="LRW87" s="94"/>
      <c r="LRX87" s="94"/>
      <c r="LRY87" s="94"/>
      <c r="LRZ87" s="94"/>
      <c r="LSA87" s="94"/>
      <c r="LSB87" s="94"/>
      <c r="LSC87" s="94"/>
      <c r="LSD87" s="94"/>
      <c r="LSE87" s="94"/>
      <c r="LSF87" s="94"/>
      <c r="LSG87" s="94"/>
      <c r="LSH87" s="94"/>
      <c r="LSI87" s="94"/>
      <c r="LSJ87" s="94"/>
      <c r="LSK87" s="94"/>
      <c r="LSL87" s="94"/>
      <c r="LSM87" s="94"/>
      <c r="LSN87" s="94"/>
      <c r="LSO87" s="94"/>
      <c r="LSP87" s="94"/>
      <c r="LSQ87" s="94"/>
      <c r="LSR87" s="94"/>
      <c r="LSS87" s="94"/>
      <c r="LST87" s="94"/>
      <c r="LSU87" s="94"/>
      <c r="LSV87" s="94"/>
      <c r="LSW87" s="94"/>
      <c r="LSX87" s="94"/>
      <c r="LSY87" s="94"/>
      <c r="LSZ87" s="94"/>
      <c r="LTA87" s="94"/>
      <c r="LTB87" s="94"/>
      <c r="LTC87" s="94"/>
      <c r="LTD87" s="94"/>
      <c r="LTE87" s="94"/>
      <c r="LTF87" s="94"/>
      <c r="LTG87" s="94"/>
      <c r="LTH87" s="94"/>
      <c r="LTI87" s="94"/>
      <c r="LTJ87" s="94"/>
      <c r="LTK87" s="94"/>
      <c r="LTL87" s="94"/>
      <c r="LTM87" s="94"/>
      <c r="LTN87" s="94"/>
      <c r="LTO87" s="94"/>
      <c r="LTP87" s="94"/>
      <c r="LTQ87" s="94"/>
      <c r="LTR87" s="94"/>
      <c r="LTS87" s="94"/>
      <c r="LTT87" s="94"/>
      <c r="LTU87" s="94"/>
      <c r="LTV87" s="94"/>
      <c r="LTW87" s="94"/>
      <c r="LTX87" s="94"/>
      <c r="LTY87" s="94"/>
      <c r="LTZ87" s="94"/>
      <c r="LUA87" s="94"/>
      <c r="LUB87" s="94"/>
      <c r="LUC87" s="94"/>
      <c r="LUD87" s="94"/>
      <c r="LUE87" s="94"/>
      <c r="LUF87" s="94"/>
      <c r="LUG87" s="94"/>
      <c r="LUH87" s="94"/>
      <c r="LUI87" s="94"/>
      <c r="LUJ87" s="94"/>
      <c r="LUK87" s="94"/>
      <c r="LUL87" s="94"/>
      <c r="LUM87" s="94"/>
      <c r="LUN87" s="94"/>
      <c r="LUO87" s="94"/>
      <c r="LUP87" s="94"/>
      <c r="LUQ87" s="94"/>
      <c r="LUR87" s="94"/>
      <c r="LUS87" s="94"/>
      <c r="LUT87" s="94"/>
      <c r="LUU87" s="94"/>
      <c r="LUV87" s="94"/>
      <c r="LUW87" s="94"/>
      <c r="LUX87" s="94"/>
      <c r="LUY87" s="94"/>
      <c r="LUZ87" s="94"/>
      <c r="LVA87" s="94"/>
      <c r="LVB87" s="94"/>
      <c r="LVC87" s="94"/>
      <c r="LVD87" s="94"/>
      <c r="LVE87" s="94"/>
      <c r="LVF87" s="94"/>
      <c r="LVG87" s="94"/>
      <c r="LVH87" s="94"/>
      <c r="LVI87" s="94"/>
      <c r="LVJ87" s="94"/>
      <c r="LVK87" s="94"/>
      <c r="LVL87" s="94"/>
      <c r="LVM87" s="94"/>
      <c r="LVN87" s="94"/>
      <c r="LVO87" s="94"/>
      <c r="LVP87" s="94"/>
      <c r="LVQ87" s="94"/>
      <c r="LVR87" s="94"/>
      <c r="LVS87" s="94"/>
      <c r="LVT87" s="94"/>
      <c r="LVU87" s="94"/>
      <c r="LVV87" s="94"/>
      <c r="LVW87" s="94"/>
      <c r="LVX87" s="94"/>
      <c r="LVY87" s="94"/>
      <c r="LVZ87" s="94"/>
      <c r="LWA87" s="94"/>
      <c r="LWB87" s="94"/>
      <c r="LWC87" s="94"/>
      <c r="LWD87" s="94"/>
      <c r="LWE87" s="94"/>
      <c r="LWF87" s="94"/>
      <c r="LWG87" s="94"/>
      <c r="LWH87" s="94"/>
      <c r="LWI87" s="94"/>
      <c r="LWJ87" s="94"/>
      <c r="LWK87" s="94"/>
      <c r="LWL87" s="94"/>
      <c r="LWM87" s="94"/>
      <c r="LWN87" s="94"/>
      <c r="LWO87" s="94"/>
      <c r="LWP87" s="94"/>
      <c r="LWQ87" s="94"/>
      <c r="LWR87" s="94"/>
      <c r="LWS87" s="94"/>
      <c r="LWT87" s="94"/>
      <c r="LWU87" s="94"/>
      <c r="LWV87" s="94"/>
      <c r="LWW87" s="94"/>
      <c r="LWX87" s="94"/>
      <c r="LWY87" s="94"/>
      <c r="LWZ87" s="94"/>
      <c r="LXA87" s="94"/>
      <c r="LXB87" s="94"/>
      <c r="LXC87" s="94"/>
      <c r="LXD87" s="94"/>
      <c r="LXE87" s="94"/>
      <c r="LXF87" s="94"/>
      <c r="LXG87" s="94"/>
      <c r="LXH87" s="94"/>
      <c r="LXI87" s="94"/>
      <c r="LXJ87" s="94"/>
      <c r="LXK87" s="94"/>
      <c r="LXL87" s="94"/>
      <c r="LXM87" s="94"/>
      <c r="LXN87" s="94"/>
      <c r="LXO87" s="94"/>
      <c r="LXP87" s="94"/>
      <c r="LXQ87" s="94"/>
      <c r="LXR87" s="94"/>
      <c r="LXS87" s="94"/>
      <c r="LXT87" s="94"/>
      <c r="LXU87" s="94"/>
      <c r="LXV87" s="94"/>
      <c r="LXW87" s="94"/>
      <c r="LXX87" s="94"/>
      <c r="LXY87" s="94"/>
      <c r="LXZ87" s="94"/>
      <c r="LYA87" s="94"/>
      <c r="LYB87" s="94"/>
      <c r="LYC87" s="94"/>
      <c r="LYD87" s="94"/>
      <c r="LYE87" s="94"/>
      <c r="LYF87" s="94"/>
      <c r="LYG87" s="94"/>
      <c r="LYH87" s="94"/>
      <c r="LYI87" s="94"/>
      <c r="LYJ87" s="94"/>
      <c r="LYK87" s="94"/>
      <c r="LYL87" s="94"/>
      <c r="LYM87" s="94"/>
      <c r="LYN87" s="94"/>
      <c r="LYO87" s="94"/>
      <c r="LYP87" s="94"/>
      <c r="LYQ87" s="94"/>
      <c r="LYR87" s="94"/>
      <c r="LYS87" s="94"/>
      <c r="LYT87" s="94"/>
      <c r="LYU87" s="94"/>
      <c r="LYV87" s="94"/>
      <c r="LYW87" s="94"/>
      <c r="LYX87" s="94"/>
      <c r="LYY87" s="94"/>
      <c r="LYZ87" s="94"/>
      <c r="LZA87" s="94"/>
      <c r="LZB87" s="94"/>
      <c r="LZC87" s="94"/>
      <c r="LZD87" s="94"/>
      <c r="LZE87" s="94"/>
      <c r="LZF87" s="94"/>
      <c r="LZG87" s="94"/>
      <c r="LZH87" s="94"/>
      <c r="LZI87" s="94"/>
      <c r="LZJ87" s="94"/>
      <c r="LZK87" s="94"/>
      <c r="LZL87" s="94"/>
      <c r="LZM87" s="94"/>
      <c r="LZN87" s="94"/>
      <c r="LZO87" s="94"/>
      <c r="LZP87" s="94"/>
      <c r="LZQ87" s="94"/>
      <c r="LZR87" s="94"/>
      <c r="LZS87" s="94"/>
      <c r="LZT87" s="94"/>
      <c r="LZU87" s="94"/>
      <c r="LZV87" s="94"/>
      <c r="LZW87" s="94"/>
      <c r="LZX87" s="94"/>
      <c r="LZY87" s="94"/>
      <c r="LZZ87" s="94"/>
      <c r="MAA87" s="94"/>
      <c r="MAB87" s="94"/>
      <c r="MAC87" s="94"/>
      <c r="MAD87" s="94"/>
      <c r="MAE87" s="94"/>
      <c r="MAF87" s="94"/>
      <c r="MAG87" s="94"/>
      <c r="MAH87" s="94"/>
      <c r="MAI87" s="94"/>
      <c r="MAJ87" s="94"/>
      <c r="MAK87" s="94"/>
      <c r="MAL87" s="94"/>
      <c r="MAM87" s="94"/>
      <c r="MAN87" s="94"/>
      <c r="MAO87" s="94"/>
      <c r="MAP87" s="94"/>
      <c r="MAQ87" s="94"/>
      <c r="MAR87" s="94"/>
      <c r="MAS87" s="94"/>
      <c r="MAT87" s="94"/>
      <c r="MAU87" s="94"/>
      <c r="MAV87" s="94"/>
      <c r="MAW87" s="94"/>
      <c r="MAX87" s="94"/>
      <c r="MAY87" s="94"/>
      <c r="MAZ87" s="94"/>
      <c r="MBA87" s="94"/>
      <c r="MBB87" s="94"/>
      <c r="MBC87" s="94"/>
      <c r="MBD87" s="94"/>
      <c r="MBE87" s="94"/>
      <c r="MBF87" s="94"/>
      <c r="MBG87" s="94"/>
      <c r="MBH87" s="94"/>
      <c r="MBI87" s="94"/>
      <c r="MBJ87" s="94"/>
      <c r="MBK87" s="94"/>
      <c r="MBL87" s="94"/>
      <c r="MBM87" s="94"/>
      <c r="MBN87" s="94"/>
      <c r="MBO87" s="94"/>
      <c r="MBP87" s="94"/>
      <c r="MBQ87" s="94"/>
      <c r="MBR87" s="94"/>
      <c r="MBS87" s="94"/>
      <c r="MBT87" s="94"/>
      <c r="MBU87" s="94"/>
      <c r="MBV87" s="94"/>
      <c r="MBW87" s="94"/>
      <c r="MBX87" s="94"/>
      <c r="MBY87" s="94"/>
      <c r="MBZ87" s="94"/>
      <c r="MCA87" s="94"/>
      <c r="MCB87" s="94"/>
      <c r="MCC87" s="94"/>
      <c r="MCD87" s="94"/>
      <c r="MCE87" s="94"/>
      <c r="MCF87" s="94"/>
      <c r="MCG87" s="94"/>
      <c r="MCH87" s="94"/>
      <c r="MCI87" s="94"/>
      <c r="MCJ87" s="94"/>
      <c r="MCK87" s="94"/>
      <c r="MCL87" s="94"/>
      <c r="MCM87" s="94"/>
      <c r="MCN87" s="94"/>
      <c r="MCO87" s="94"/>
      <c r="MCP87" s="94"/>
      <c r="MCQ87" s="94"/>
      <c r="MCR87" s="94"/>
      <c r="MCS87" s="94"/>
      <c r="MCT87" s="94"/>
      <c r="MCU87" s="94"/>
      <c r="MCV87" s="94"/>
      <c r="MCW87" s="94"/>
      <c r="MCX87" s="94"/>
      <c r="MCY87" s="94"/>
      <c r="MCZ87" s="94"/>
      <c r="MDA87" s="94"/>
      <c r="MDB87" s="94"/>
      <c r="MDC87" s="94"/>
      <c r="MDD87" s="94"/>
      <c r="MDE87" s="94"/>
      <c r="MDF87" s="94"/>
      <c r="MDG87" s="94"/>
      <c r="MDH87" s="94"/>
      <c r="MDI87" s="94"/>
      <c r="MDJ87" s="94"/>
      <c r="MDK87" s="94"/>
      <c r="MDL87" s="94"/>
      <c r="MDM87" s="94"/>
      <c r="MDN87" s="94"/>
      <c r="MDO87" s="94"/>
      <c r="MDP87" s="94"/>
      <c r="MDQ87" s="94"/>
      <c r="MDR87" s="94"/>
      <c r="MDS87" s="94"/>
      <c r="MDT87" s="94"/>
      <c r="MDU87" s="94"/>
      <c r="MDV87" s="94"/>
      <c r="MDW87" s="94"/>
      <c r="MDX87" s="94"/>
      <c r="MDY87" s="94"/>
      <c r="MDZ87" s="94"/>
      <c r="MEA87" s="94"/>
      <c r="MEB87" s="94"/>
      <c r="MEC87" s="94"/>
      <c r="MED87" s="94"/>
      <c r="MEE87" s="94"/>
      <c r="MEF87" s="94"/>
      <c r="MEG87" s="94"/>
      <c r="MEH87" s="94"/>
      <c r="MEI87" s="94"/>
      <c r="MEJ87" s="94"/>
      <c r="MEK87" s="94"/>
      <c r="MEL87" s="94"/>
      <c r="MEM87" s="94"/>
      <c r="MEN87" s="94"/>
      <c r="MEO87" s="94"/>
      <c r="MEP87" s="94"/>
      <c r="MEQ87" s="94"/>
      <c r="MER87" s="94"/>
      <c r="MES87" s="94"/>
      <c r="MET87" s="94"/>
      <c r="MEU87" s="94"/>
      <c r="MEV87" s="94"/>
      <c r="MEW87" s="94"/>
      <c r="MEX87" s="94"/>
      <c r="MEY87" s="94"/>
      <c r="MEZ87" s="94"/>
      <c r="MFA87" s="94"/>
      <c r="MFB87" s="94"/>
      <c r="MFC87" s="94"/>
      <c r="MFD87" s="94"/>
      <c r="MFE87" s="94"/>
      <c r="MFF87" s="94"/>
      <c r="MFG87" s="94"/>
      <c r="MFH87" s="94"/>
      <c r="MFI87" s="94"/>
      <c r="MFJ87" s="94"/>
      <c r="MFK87" s="94"/>
      <c r="MFL87" s="94"/>
      <c r="MFM87" s="94"/>
      <c r="MFN87" s="94"/>
      <c r="MFO87" s="94"/>
      <c r="MFP87" s="94"/>
      <c r="MFQ87" s="94"/>
      <c r="MFR87" s="94"/>
      <c r="MFS87" s="94"/>
      <c r="MFT87" s="94"/>
      <c r="MFU87" s="94"/>
      <c r="MFV87" s="94"/>
      <c r="MFW87" s="94"/>
      <c r="MFX87" s="94"/>
      <c r="MFY87" s="94"/>
      <c r="MFZ87" s="94"/>
      <c r="MGA87" s="94"/>
      <c r="MGB87" s="94"/>
      <c r="MGC87" s="94"/>
      <c r="MGD87" s="94"/>
      <c r="MGE87" s="94"/>
      <c r="MGF87" s="94"/>
      <c r="MGG87" s="94"/>
      <c r="MGH87" s="94"/>
      <c r="MGI87" s="94"/>
      <c r="MGJ87" s="94"/>
      <c r="MGK87" s="94"/>
      <c r="MGL87" s="94"/>
      <c r="MGM87" s="94"/>
      <c r="MGN87" s="94"/>
      <c r="MGO87" s="94"/>
      <c r="MGP87" s="94"/>
      <c r="MGQ87" s="94"/>
      <c r="MGR87" s="94"/>
      <c r="MGS87" s="94"/>
      <c r="MGT87" s="94"/>
      <c r="MGU87" s="94"/>
      <c r="MGV87" s="94"/>
      <c r="MGW87" s="94"/>
      <c r="MGX87" s="94"/>
      <c r="MGY87" s="94"/>
      <c r="MGZ87" s="94"/>
      <c r="MHA87" s="94"/>
      <c r="MHB87" s="94"/>
      <c r="MHC87" s="94"/>
      <c r="MHD87" s="94"/>
      <c r="MHE87" s="94"/>
      <c r="MHF87" s="94"/>
      <c r="MHG87" s="94"/>
      <c r="MHH87" s="94"/>
      <c r="MHI87" s="94"/>
      <c r="MHJ87" s="94"/>
      <c r="MHK87" s="94"/>
      <c r="MHL87" s="94"/>
      <c r="MHM87" s="94"/>
      <c r="MHN87" s="94"/>
      <c r="MHO87" s="94"/>
      <c r="MHP87" s="94"/>
      <c r="MHQ87" s="94"/>
      <c r="MHR87" s="94"/>
      <c r="MHS87" s="94"/>
      <c r="MHT87" s="94"/>
      <c r="MHU87" s="94"/>
      <c r="MHV87" s="94"/>
      <c r="MHW87" s="94"/>
      <c r="MHX87" s="94"/>
      <c r="MHY87" s="94"/>
      <c r="MHZ87" s="94"/>
      <c r="MIA87" s="94"/>
      <c r="MIB87" s="94"/>
      <c r="MIC87" s="94"/>
      <c r="MID87" s="94"/>
      <c r="MIE87" s="94"/>
      <c r="MIF87" s="94"/>
      <c r="MIG87" s="94"/>
      <c r="MIH87" s="94"/>
      <c r="MII87" s="94"/>
      <c r="MIJ87" s="94"/>
      <c r="MIK87" s="94"/>
      <c r="MIL87" s="94"/>
      <c r="MIM87" s="94"/>
      <c r="MIN87" s="94"/>
      <c r="MIO87" s="94"/>
      <c r="MIP87" s="94"/>
      <c r="MIQ87" s="94"/>
      <c r="MIR87" s="94"/>
      <c r="MIS87" s="94"/>
      <c r="MIT87" s="94"/>
      <c r="MIU87" s="94"/>
      <c r="MIV87" s="94"/>
      <c r="MIW87" s="94"/>
      <c r="MIX87" s="94"/>
      <c r="MIY87" s="94"/>
      <c r="MIZ87" s="94"/>
      <c r="MJA87" s="94"/>
      <c r="MJB87" s="94"/>
      <c r="MJC87" s="94"/>
      <c r="MJD87" s="94"/>
      <c r="MJE87" s="94"/>
      <c r="MJF87" s="94"/>
      <c r="MJG87" s="94"/>
      <c r="MJH87" s="94"/>
      <c r="MJI87" s="94"/>
      <c r="MJJ87" s="94"/>
      <c r="MJK87" s="94"/>
      <c r="MJL87" s="94"/>
      <c r="MJM87" s="94"/>
      <c r="MJN87" s="94"/>
      <c r="MJO87" s="94"/>
      <c r="MJP87" s="94"/>
      <c r="MJQ87" s="94"/>
      <c r="MJR87" s="94"/>
      <c r="MJS87" s="94"/>
      <c r="MJT87" s="94"/>
      <c r="MJU87" s="94"/>
      <c r="MJV87" s="94"/>
      <c r="MJW87" s="94"/>
      <c r="MJX87" s="94"/>
      <c r="MJY87" s="94"/>
      <c r="MJZ87" s="94"/>
      <c r="MKA87" s="94"/>
      <c r="MKB87" s="94"/>
      <c r="MKC87" s="94"/>
      <c r="MKD87" s="94"/>
      <c r="MKE87" s="94"/>
      <c r="MKF87" s="94"/>
      <c r="MKG87" s="94"/>
      <c r="MKH87" s="94"/>
      <c r="MKI87" s="94"/>
      <c r="MKJ87" s="94"/>
      <c r="MKK87" s="94"/>
      <c r="MKL87" s="94"/>
      <c r="MKM87" s="94"/>
      <c r="MKN87" s="94"/>
      <c r="MKO87" s="94"/>
      <c r="MKP87" s="94"/>
      <c r="MKQ87" s="94"/>
      <c r="MKR87" s="94"/>
      <c r="MKS87" s="94"/>
      <c r="MKT87" s="94"/>
      <c r="MKU87" s="94"/>
      <c r="MKV87" s="94"/>
      <c r="MKW87" s="94"/>
      <c r="MKX87" s="94"/>
      <c r="MKY87" s="94"/>
      <c r="MKZ87" s="94"/>
      <c r="MLA87" s="94"/>
      <c r="MLB87" s="94"/>
      <c r="MLC87" s="94"/>
      <c r="MLD87" s="94"/>
      <c r="MLE87" s="94"/>
      <c r="MLF87" s="94"/>
      <c r="MLG87" s="94"/>
      <c r="MLH87" s="94"/>
      <c r="MLI87" s="94"/>
      <c r="MLJ87" s="94"/>
      <c r="MLK87" s="94"/>
      <c r="MLL87" s="94"/>
      <c r="MLM87" s="94"/>
      <c r="MLN87" s="94"/>
      <c r="MLO87" s="94"/>
      <c r="MLP87" s="94"/>
      <c r="MLQ87" s="94"/>
      <c r="MLR87" s="94"/>
      <c r="MLS87" s="94"/>
      <c r="MLT87" s="94"/>
      <c r="MLU87" s="94"/>
      <c r="MLV87" s="94"/>
      <c r="MLW87" s="94"/>
      <c r="MLX87" s="94"/>
      <c r="MLY87" s="94"/>
      <c r="MLZ87" s="94"/>
      <c r="MMA87" s="94"/>
      <c r="MMB87" s="94"/>
      <c r="MMC87" s="94"/>
      <c r="MMD87" s="94"/>
      <c r="MME87" s="94"/>
      <c r="MMF87" s="94"/>
      <c r="MMG87" s="94"/>
      <c r="MMH87" s="94"/>
      <c r="MMI87" s="94"/>
      <c r="MMJ87" s="94"/>
      <c r="MMK87" s="94"/>
      <c r="MML87" s="94"/>
      <c r="MMM87" s="94"/>
      <c r="MMN87" s="94"/>
      <c r="MMO87" s="94"/>
      <c r="MMP87" s="94"/>
      <c r="MMQ87" s="94"/>
      <c r="MMR87" s="94"/>
      <c r="MMS87" s="94"/>
      <c r="MMT87" s="94"/>
      <c r="MMU87" s="94"/>
      <c r="MMV87" s="94"/>
      <c r="MMW87" s="94"/>
      <c r="MMX87" s="94"/>
      <c r="MMY87" s="94"/>
      <c r="MMZ87" s="94"/>
      <c r="MNA87" s="94"/>
      <c r="MNB87" s="94"/>
      <c r="MNC87" s="94"/>
      <c r="MND87" s="94"/>
      <c r="MNE87" s="94"/>
      <c r="MNF87" s="94"/>
      <c r="MNG87" s="94"/>
      <c r="MNH87" s="94"/>
      <c r="MNI87" s="94"/>
      <c r="MNJ87" s="94"/>
      <c r="MNK87" s="94"/>
      <c r="MNL87" s="94"/>
      <c r="MNM87" s="94"/>
      <c r="MNN87" s="94"/>
      <c r="MNO87" s="94"/>
      <c r="MNP87" s="94"/>
      <c r="MNQ87" s="94"/>
      <c r="MNR87" s="94"/>
      <c r="MNS87" s="94"/>
      <c r="MNT87" s="94"/>
      <c r="MNU87" s="94"/>
      <c r="MNV87" s="94"/>
      <c r="MNW87" s="94"/>
      <c r="MNX87" s="94"/>
      <c r="MNY87" s="94"/>
      <c r="MNZ87" s="94"/>
      <c r="MOA87" s="94"/>
      <c r="MOB87" s="94"/>
      <c r="MOC87" s="94"/>
      <c r="MOD87" s="94"/>
      <c r="MOE87" s="94"/>
      <c r="MOF87" s="94"/>
      <c r="MOG87" s="94"/>
      <c r="MOH87" s="94"/>
      <c r="MOI87" s="94"/>
      <c r="MOJ87" s="94"/>
      <c r="MOK87" s="94"/>
      <c r="MOL87" s="94"/>
      <c r="MOM87" s="94"/>
      <c r="MON87" s="94"/>
      <c r="MOO87" s="94"/>
      <c r="MOP87" s="94"/>
      <c r="MOQ87" s="94"/>
      <c r="MOR87" s="94"/>
      <c r="MOS87" s="94"/>
      <c r="MOT87" s="94"/>
      <c r="MOU87" s="94"/>
      <c r="MOV87" s="94"/>
      <c r="MOW87" s="94"/>
      <c r="MOX87" s="94"/>
      <c r="MOY87" s="94"/>
      <c r="MOZ87" s="94"/>
      <c r="MPA87" s="94"/>
      <c r="MPB87" s="94"/>
      <c r="MPC87" s="94"/>
      <c r="MPD87" s="94"/>
      <c r="MPE87" s="94"/>
      <c r="MPF87" s="94"/>
      <c r="MPG87" s="94"/>
      <c r="MPH87" s="94"/>
      <c r="MPI87" s="94"/>
      <c r="MPJ87" s="94"/>
      <c r="MPK87" s="94"/>
      <c r="MPL87" s="94"/>
      <c r="MPM87" s="94"/>
      <c r="MPN87" s="94"/>
      <c r="MPO87" s="94"/>
      <c r="MPP87" s="94"/>
      <c r="MPQ87" s="94"/>
      <c r="MPR87" s="94"/>
      <c r="MPS87" s="94"/>
      <c r="MPT87" s="94"/>
      <c r="MPU87" s="94"/>
      <c r="MPV87" s="94"/>
      <c r="MPW87" s="94"/>
      <c r="MPX87" s="94"/>
      <c r="MPY87" s="94"/>
      <c r="MPZ87" s="94"/>
      <c r="MQA87" s="94"/>
      <c r="MQB87" s="94"/>
      <c r="MQC87" s="94"/>
      <c r="MQD87" s="94"/>
      <c r="MQE87" s="94"/>
      <c r="MQF87" s="94"/>
      <c r="MQG87" s="94"/>
      <c r="MQH87" s="94"/>
      <c r="MQI87" s="94"/>
      <c r="MQJ87" s="94"/>
      <c r="MQK87" s="94"/>
      <c r="MQL87" s="94"/>
      <c r="MQM87" s="94"/>
      <c r="MQN87" s="94"/>
      <c r="MQO87" s="94"/>
      <c r="MQP87" s="94"/>
      <c r="MQQ87" s="94"/>
      <c r="MQR87" s="94"/>
      <c r="MQS87" s="94"/>
      <c r="MQT87" s="94"/>
      <c r="MQU87" s="94"/>
      <c r="MQV87" s="94"/>
      <c r="MQW87" s="94"/>
      <c r="MQX87" s="94"/>
      <c r="MQY87" s="94"/>
      <c r="MQZ87" s="94"/>
      <c r="MRA87" s="94"/>
      <c r="MRB87" s="94"/>
      <c r="MRC87" s="94"/>
      <c r="MRD87" s="94"/>
      <c r="MRE87" s="94"/>
      <c r="MRF87" s="94"/>
      <c r="MRG87" s="94"/>
      <c r="MRH87" s="94"/>
      <c r="MRI87" s="94"/>
      <c r="MRJ87" s="94"/>
      <c r="MRK87" s="94"/>
      <c r="MRL87" s="94"/>
      <c r="MRM87" s="94"/>
      <c r="MRN87" s="94"/>
      <c r="MRO87" s="94"/>
      <c r="MRP87" s="94"/>
      <c r="MRQ87" s="94"/>
      <c r="MRR87" s="94"/>
      <c r="MRS87" s="94"/>
      <c r="MRT87" s="94"/>
      <c r="MRU87" s="94"/>
      <c r="MRV87" s="94"/>
      <c r="MRW87" s="94"/>
      <c r="MRX87" s="94"/>
      <c r="MRY87" s="94"/>
      <c r="MRZ87" s="94"/>
      <c r="MSA87" s="94"/>
      <c r="MSB87" s="94"/>
      <c r="MSC87" s="94"/>
      <c r="MSD87" s="94"/>
      <c r="MSE87" s="94"/>
      <c r="MSF87" s="94"/>
      <c r="MSG87" s="94"/>
      <c r="MSH87" s="94"/>
      <c r="MSI87" s="94"/>
      <c r="MSJ87" s="94"/>
      <c r="MSK87" s="94"/>
      <c r="MSL87" s="94"/>
      <c r="MSM87" s="94"/>
      <c r="MSN87" s="94"/>
      <c r="MSO87" s="94"/>
      <c r="MSP87" s="94"/>
      <c r="MSQ87" s="94"/>
      <c r="MSR87" s="94"/>
      <c r="MSS87" s="94"/>
      <c r="MST87" s="94"/>
      <c r="MSU87" s="94"/>
      <c r="MSV87" s="94"/>
      <c r="MSW87" s="94"/>
      <c r="MSX87" s="94"/>
      <c r="MSY87" s="94"/>
      <c r="MSZ87" s="94"/>
      <c r="MTA87" s="94"/>
      <c r="MTB87" s="94"/>
      <c r="MTC87" s="94"/>
      <c r="MTD87" s="94"/>
      <c r="MTE87" s="94"/>
      <c r="MTF87" s="94"/>
      <c r="MTG87" s="94"/>
      <c r="MTH87" s="94"/>
      <c r="MTI87" s="94"/>
      <c r="MTJ87" s="94"/>
      <c r="MTK87" s="94"/>
      <c r="MTL87" s="94"/>
      <c r="MTM87" s="94"/>
      <c r="MTN87" s="94"/>
      <c r="MTO87" s="94"/>
      <c r="MTP87" s="94"/>
      <c r="MTQ87" s="94"/>
      <c r="MTR87" s="94"/>
      <c r="MTS87" s="94"/>
      <c r="MTT87" s="94"/>
      <c r="MTU87" s="94"/>
      <c r="MTV87" s="94"/>
      <c r="MTW87" s="94"/>
      <c r="MTX87" s="94"/>
      <c r="MTY87" s="94"/>
      <c r="MTZ87" s="94"/>
      <c r="MUA87" s="94"/>
      <c r="MUB87" s="94"/>
      <c r="MUC87" s="94"/>
      <c r="MUD87" s="94"/>
      <c r="MUE87" s="94"/>
      <c r="MUF87" s="94"/>
      <c r="MUG87" s="94"/>
      <c r="MUH87" s="94"/>
      <c r="MUI87" s="94"/>
      <c r="MUJ87" s="94"/>
      <c r="MUK87" s="94"/>
      <c r="MUL87" s="94"/>
      <c r="MUM87" s="94"/>
      <c r="MUN87" s="94"/>
      <c r="MUO87" s="94"/>
      <c r="MUP87" s="94"/>
      <c r="MUQ87" s="94"/>
      <c r="MUR87" s="94"/>
      <c r="MUS87" s="94"/>
      <c r="MUT87" s="94"/>
      <c r="MUU87" s="94"/>
      <c r="MUV87" s="94"/>
      <c r="MUW87" s="94"/>
      <c r="MUX87" s="94"/>
      <c r="MUY87" s="94"/>
      <c r="MUZ87" s="94"/>
      <c r="MVA87" s="94"/>
      <c r="MVB87" s="94"/>
      <c r="MVC87" s="94"/>
      <c r="MVD87" s="94"/>
      <c r="MVE87" s="94"/>
      <c r="MVF87" s="94"/>
      <c r="MVG87" s="94"/>
      <c r="MVH87" s="94"/>
      <c r="MVI87" s="94"/>
      <c r="MVJ87" s="94"/>
      <c r="MVK87" s="94"/>
      <c r="MVL87" s="94"/>
      <c r="MVM87" s="94"/>
      <c r="MVN87" s="94"/>
      <c r="MVO87" s="94"/>
      <c r="MVP87" s="94"/>
      <c r="MVQ87" s="94"/>
      <c r="MVR87" s="94"/>
      <c r="MVS87" s="94"/>
      <c r="MVT87" s="94"/>
      <c r="MVU87" s="94"/>
      <c r="MVV87" s="94"/>
      <c r="MVW87" s="94"/>
      <c r="MVX87" s="94"/>
      <c r="MVY87" s="94"/>
      <c r="MVZ87" s="94"/>
      <c r="MWA87" s="94"/>
      <c r="MWB87" s="94"/>
      <c r="MWC87" s="94"/>
      <c r="MWD87" s="94"/>
      <c r="MWE87" s="94"/>
      <c r="MWF87" s="94"/>
      <c r="MWG87" s="94"/>
      <c r="MWH87" s="94"/>
      <c r="MWI87" s="94"/>
      <c r="MWJ87" s="94"/>
      <c r="MWK87" s="94"/>
      <c r="MWL87" s="94"/>
      <c r="MWM87" s="94"/>
      <c r="MWN87" s="94"/>
      <c r="MWO87" s="94"/>
      <c r="MWP87" s="94"/>
      <c r="MWQ87" s="94"/>
      <c r="MWR87" s="94"/>
      <c r="MWS87" s="94"/>
      <c r="MWT87" s="94"/>
      <c r="MWU87" s="94"/>
      <c r="MWV87" s="94"/>
      <c r="MWW87" s="94"/>
      <c r="MWX87" s="94"/>
      <c r="MWY87" s="94"/>
      <c r="MWZ87" s="94"/>
      <c r="MXA87" s="94"/>
      <c r="MXB87" s="94"/>
      <c r="MXC87" s="94"/>
      <c r="MXD87" s="94"/>
      <c r="MXE87" s="94"/>
      <c r="MXF87" s="94"/>
      <c r="MXG87" s="94"/>
      <c r="MXH87" s="94"/>
      <c r="MXI87" s="94"/>
      <c r="MXJ87" s="94"/>
      <c r="MXK87" s="94"/>
      <c r="MXL87" s="94"/>
      <c r="MXM87" s="94"/>
      <c r="MXN87" s="94"/>
      <c r="MXO87" s="94"/>
      <c r="MXP87" s="94"/>
      <c r="MXQ87" s="94"/>
      <c r="MXR87" s="94"/>
      <c r="MXS87" s="94"/>
      <c r="MXT87" s="94"/>
      <c r="MXU87" s="94"/>
      <c r="MXV87" s="94"/>
      <c r="MXW87" s="94"/>
      <c r="MXX87" s="94"/>
      <c r="MXY87" s="94"/>
      <c r="MXZ87" s="94"/>
      <c r="MYA87" s="94"/>
      <c r="MYB87" s="94"/>
      <c r="MYC87" s="94"/>
      <c r="MYD87" s="94"/>
      <c r="MYE87" s="94"/>
      <c r="MYF87" s="94"/>
      <c r="MYG87" s="94"/>
      <c r="MYH87" s="94"/>
      <c r="MYI87" s="94"/>
      <c r="MYJ87" s="94"/>
      <c r="MYK87" s="94"/>
      <c r="MYL87" s="94"/>
      <c r="MYM87" s="94"/>
      <c r="MYN87" s="94"/>
      <c r="MYO87" s="94"/>
      <c r="MYP87" s="94"/>
      <c r="MYQ87" s="94"/>
      <c r="MYR87" s="94"/>
      <c r="MYS87" s="94"/>
      <c r="MYT87" s="94"/>
      <c r="MYU87" s="94"/>
      <c r="MYV87" s="94"/>
      <c r="MYW87" s="94"/>
      <c r="MYX87" s="94"/>
      <c r="MYY87" s="94"/>
      <c r="MYZ87" s="94"/>
      <c r="MZA87" s="94"/>
      <c r="MZB87" s="94"/>
      <c r="MZC87" s="94"/>
      <c r="MZD87" s="94"/>
      <c r="MZE87" s="94"/>
      <c r="MZF87" s="94"/>
      <c r="MZG87" s="94"/>
      <c r="MZH87" s="94"/>
      <c r="MZI87" s="94"/>
      <c r="MZJ87" s="94"/>
      <c r="MZK87" s="94"/>
      <c r="MZL87" s="94"/>
      <c r="MZM87" s="94"/>
      <c r="MZN87" s="94"/>
      <c r="MZO87" s="94"/>
      <c r="MZP87" s="94"/>
      <c r="MZQ87" s="94"/>
      <c r="MZR87" s="94"/>
      <c r="MZS87" s="94"/>
      <c r="MZT87" s="94"/>
      <c r="MZU87" s="94"/>
      <c r="MZV87" s="94"/>
      <c r="MZW87" s="94"/>
      <c r="MZX87" s="94"/>
      <c r="MZY87" s="94"/>
      <c r="MZZ87" s="94"/>
      <c r="NAA87" s="94"/>
      <c r="NAB87" s="94"/>
      <c r="NAC87" s="94"/>
      <c r="NAD87" s="94"/>
      <c r="NAE87" s="94"/>
      <c r="NAF87" s="94"/>
      <c r="NAG87" s="94"/>
      <c r="NAH87" s="94"/>
      <c r="NAI87" s="94"/>
      <c r="NAJ87" s="94"/>
      <c r="NAK87" s="94"/>
      <c r="NAL87" s="94"/>
      <c r="NAM87" s="94"/>
      <c r="NAN87" s="94"/>
      <c r="NAO87" s="94"/>
      <c r="NAP87" s="94"/>
      <c r="NAQ87" s="94"/>
      <c r="NAR87" s="94"/>
      <c r="NAS87" s="94"/>
      <c r="NAT87" s="94"/>
      <c r="NAU87" s="94"/>
      <c r="NAV87" s="94"/>
      <c r="NAW87" s="94"/>
      <c r="NAX87" s="94"/>
      <c r="NAY87" s="94"/>
      <c r="NAZ87" s="94"/>
      <c r="NBA87" s="94"/>
      <c r="NBB87" s="94"/>
      <c r="NBC87" s="94"/>
      <c r="NBD87" s="94"/>
      <c r="NBE87" s="94"/>
      <c r="NBF87" s="94"/>
      <c r="NBG87" s="94"/>
      <c r="NBH87" s="94"/>
      <c r="NBI87" s="94"/>
      <c r="NBJ87" s="94"/>
      <c r="NBK87" s="94"/>
      <c r="NBL87" s="94"/>
      <c r="NBM87" s="94"/>
      <c r="NBN87" s="94"/>
      <c r="NBO87" s="94"/>
      <c r="NBP87" s="94"/>
      <c r="NBQ87" s="94"/>
      <c r="NBR87" s="94"/>
      <c r="NBS87" s="94"/>
      <c r="NBT87" s="94"/>
      <c r="NBU87" s="94"/>
      <c r="NBV87" s="94"/>
      <c r="NBW87" s="94"/>
      <c r="NBX87" s="94"/>
      <c r="NBY87" s="94"/>
      <c r="NBZ87" s="94"/>
      <c r="NCA87" s="94"/>
      <c r="NCB87" s="94"/>
      <c r="NCC87" s="94"/>
      <c r="NCD87" s="94"/>
      <c r="NCE87" s="94"/>
      <c r="NCF87" s="94"/>
      <c r="NCG87" s="94"/>
      <c r="NCH87" s="94"/>
      <c r="NCI87" s="94"/>
      <c r="NCJ87" s="94"/>
      <c r="NCK87" s="94"/>
      <c r="NCL87" s="94"/>
      <c r="NCM87" s="94"/>
      <c r="NCN87" s="94"/>
      <c r="NCO87" s="94"/>
      <c r="NCP87" s="94"/>
      <c r="NCQ87" s="94"/>
      <c r="NCR87" s="94"/>
      <c r="NCS87" s="94"/>
      <c r="NCT87" s="94"/>
      <c r="NCU87" s="94"/>
      <c r="NCV87" s="94"/>
      <c r="NCW87" s="94"/>
      <c r="NCX87" s="94"/>
      <c r="NCY87" s="94"/>
      <c r="NCZ87" s="94"/>
      <c r="NDA87" s="94"/>
      <c r="NDB87" s="94"/>
      <c r="NDC87" s="94"/>
      <c r="NDD87" s="94"/>
      <c r="NDE87" s="94"/>
      <c r="NDF87" s="94"/>
      <c r="NDG87" s="94"/>
      <c r="NDH87" s="94"/>
      <c r="NDI87" s="94"/>
      <c r="NDJ87" s="94"/>
      <c r="NDK87" s="94"/>
      <c r="NDL87" s="94"/>
      <c r="NDM87" s="94"/>
      <c r="NDN87" s="94"/>
      <c r="NDO87" s="94"/>
      <c r="NDP87" s="94"/>
      <c r="NDQ87" s="94"/>
      <c r="NDR87" s="94"/>
      <c r="NDS87" s="94"/>
      <c r="NDT87" s="94"/>
      <c r="NDU87" s="94"/>
      <c r="NDV87" s="94"/>
      <c r="NDW87" s="94"/>
      <c r="NDX87" s="94"/>
      <c r="NDY87" s="94"/>
      <c r="NDZ87" s="94"/>
      <c r="NEA87" s="94"/>
      <c r="NEB87" s="94"/>
      <c r="NEC87" s="94"/>
      <c r="NED87" s="94"/>
      <c r="NEE87" s="94"/>
      <c r="NEF87" s="94"/>
      <c r="NEG87" s="94"/>
      <c r="NEH87" s="94"/>
      <c r="NEI87" s="94"/>
      <c r="NEJ87" s="94"/>
      <c r="NEK87" s="94"/>
      <c r="NEL87" s="94"/>
      <c r="NEM87" s="94"/>
      <c r="NEN87" s="94"/>
      <c r="NEO87" s="94"/>
      <c r="NEP87" s="94"/>
      <c r="NEQ87" s="94"/>
      <c r="NER87" s="94"/>
      <c r="NES87" s="94"/>
      <c r="NET87" s="94"/>
      <c r="NEU87" s="94"/>
      <c r="NEV87" s="94"/>
      <c r="NEW87" s="94"/>
      <c r="NEX87" s="94"/>
      <c r="NEY87" s="94"/>
      <c r="NEZ87" s="94"/>
      <c r="NFA87" s="94"/>
      <c r="NFB87" s="94"/>
      <c r="NFC87" s="94"/>
      <c r="NFD87" s="94"/>
      <c r="NFE87" s="94"/>
      <c r="NFF87" s="94"/>
      <c r="NFG87" s="94"/>
      <c r="NFH87" s="94"/>
      <c r="NFI87" s="94"/>
      <c r="NFJ87" s="94"/>
      <c r="NFK87" s="94"/>
      <c r="NFL87" s="94"/>
      <c r="NFM87" s="94"/>
      <c r="NFN87" s="94"/>
      <c r="NFO87" s="94"/>
      <c r="NFP87" s="94"/>
      <c r="NFQ87" s="94"/>
      <c r="NFR87" s="94"/>
      <c r="NFS87" s="94"/>
      <c r="NFT87" s="94"/>
      <c r="NFU87" s="94"/>
      <c r="NFV87" s="94"/>
      <c r="NFW87" s="94"/>
      <c r="NFX87" s="94"/>
      <c r="NFY87" s="94"/>
      <c r="NFZ87" s="94"/>
      <c r="NGA87" s="94"/>
      <c r="NGB87" s="94"/>
      <c r="NGC87" s="94"/>
      <c r="NGD87" s="94"/>
      <c r="NGE87" s="94"/>
      <c r="NGF87" s="94"/>
      <c r="NGG87" s="94"/>
      <c r="NGH87" s="94"/>
      <c r="NGI87" s="94"/>
      <c r="NGJ87" s="94"/>
      <c r="NGK87" s="94"/>
      <c r="NGL87" s="94"/>
      <c r="NGM87" s="94"/>
      <c r="NGN87" s="94"/>
      <c r="NGO87" s="94"/>
      <c r="NGP87" s="94"/>
      <c r="NGQ87" s="94"/>
      <c r="NGR87" s="94"/>
      <c r="NGS87" s="94"/>
      <c r="NGT87" s="94"/>
      <c r="NGU87" s="94"/>
      <c r="NGV87" s="94"/>
      <c r="NGW87" s="94"/>
      <c r="NGX87" s="94"/>
      <c r="NGY87" s="94"/>
      <c r="NGZ87" s="94"/>
      <c r="NHA87" s="94"/>
      <c r="NHB87" s="94"/>
      <c r="NHC87" s="94"/>
      <c r="NHD87" s="94"/>
      <c r="NHE87" s="94"/>
      <c r="NHF87" s="94"/>
      <c r="NHG87" s="94"/>
      <c r="NHH87" s="94"/>
      <c r="NHI87" s="94"/>
      <c r="NHJ87" s="94"/>
      <c r="NHK87" s="94"/>
      <c r="NHL87" s="94"/>
      <c r="NHM87" s="94"/>
      <c r="NHN87" s="94"/>
      <c r="NHO87" s="94"/>
      <c r="NHP87" s="94"/>
      <c r="NHQ87" s="94"/>
      <c r="NHR87" s="94"/>
      <c r="NHS87" s="94"/>
      <c r="NHT87" s="94"/>
      <c r="NHU87" s="94"/>
      <c r="NHV87" s="94"/>
      <c r="NHW87" s="94"/>
      <c r="NHX87" s="94"/>
      <c r="NHY87" s="94"/>
      <c r="NHZ87" s="94"/>
      <c r="NIA87" s="94"/>
      <c r="NIB87" s="94"/>
      <c r="NIC87" s="94"/>
      <c r="NID87" s="94"/>
      <c r="NIE87" s="94"/>
      <c r="NIF87" s="94"/>
      <c r="NIG87" s="94"/>
      <c r="NIH87" s="94"/>
      <c r="NII87" s="94"/>
      <c r="NIJ87" s="94"/>
      <c r="NIK87" s="94"/>
      <c r="NIL87" s="94"/>
      <c r="NIM87" s="94"/>
      <c r="NIN87" s="94"/>
      <c r="NIO87" s="94"/>
      <c r="NIP87" s="94"/>
      <c r="NIQ87" s="94"/>
      <c r="NIR87" s="94"/>
      <c r="NIS87" s="94"/>
      <c r="NIT87" s="94"/>
      <c r="NIU87" s="94"/>
      <c r="NIV87" s="94"/>
      <c r="NIW87" s="94"/>
      <c r="NIX87" s="94"/>
      <c r="NIY87" s="94"/>
      <c r="NIZ87" s="94"/>
      <c r="NJA87" s="94"/>
      <c r="NJB87" s="94"/>
      <c r="NJC87" s="94"/>
      <c r="NJD87" s="94"/>
      <c r="NJE87" s="94"/>
      <c r="NJF87" s="94"/>
      <c r="NJG87" s="94"/>
      <c r="NJH87" s="94"/>
      <c r="NJI87" s="94"/>
      <c r="NJJ87" s="94"/>
      <c r="NJK87" s="94"/>
      <c r="NJL87" s="94"/>
      <c r="NJM87" s="94"/>
      <c r="NJN87" s="94"/>
      <c r="NJO87" s="94"/>
      <c r="NJP87" s="94"/>
      <c r="NJQ87" s="94"/>
      <c r="NJR87" s="94"/>
      <c r="NJS87" s="94"/>
      <c r="NJT87" s="94"/>
      <c r="NJU87" s="94"/>
      <c r="NJV87" s="94"/>
      <c r="NJW87" s="94"/>
      <c r="NJX87" s="94"/>
      <c r="NJY87" s="94"/>
      <c r="NJZ87" s="94"/>
      <c r="NKA87" s="94"/>
      <c r="NKB87" s="94"/>
      <c r="NKC87" s="94"/>
      <c r="NKD87" s="94"/>
      <c r="NKE87" s="94"/>
      <c r="NKF87" s="94"/>
      <c r="NKG87" s="94"/>
      <c r="NKH87" s="94"/>
      <c r="NKI87" s="94"/>
      <c r="NKJ87" s="94"/>
      <c r="NKK87" s="94"/>
      <c r="NKL87" s="94"/>
      <c r="NKM87" s="94"/>
      <c r="NKN87" s="94"/>
      <c r="NKO87" s="94"/>
      <c r="NKP87" s="94"/>
      <c r="NKQ87" s="94"/>
      <c r="NKR87" s="94"/>
      <c r="NKS87" s="94"/>
      <c r="NKT87" s="94"/>
      <c r="NKU87" s="94"/>
      <c r="NKV87" s="94"/>
      <c r="NKW87" s="94"/>
      <c r="NKX87" s="94"/>
      <c r="NKY87" s="94"/>
      <c r="NKZ87" s="94"/>
      <c r="NLA87" s="94"/>
      <c r="NLB87" s="94"/>
      <c r="NLC87" s="94"/>
      <c r="NLD87" s="94"/>
      <c r="NLE87" s="94"/>
      <c r="NLF87" s="94"/>
      <c r="NLG87" s="94"/>
      <c r="NLH87" s="94"/>
      <c r="NLI87" s="94"/>
      <c r="NLJ87" s="94"/>
      <c r="NLK87" s="94"/>
      <c r="NLL87" s="94"/>
      <c r="NLM87" s="94"/>
      <c r="NLN87" s="94"/>
      <c r="NLO87" s="94"/>
      <c r="NLP87" s="94"/>
      <c r="NLQ87" s="94"/>
      <c r="NLR87" s="94"/>
      <c r="NLS87" s="94"/>
      <c r="NLT87" s="94"/>
      <c r="NLU87" s="94"/>
      <c r="NLV87" s="94"/>
      <c r="NLW87" s="94"/>
      <c r="NLX87" s="94"/>
      <c r="NLY87" s="94"/>
      <c r="NLZ87" s="94"/>
      <c r="NMA87" s="94"/>
      <c r="NMB87" s="94"/>
      <c r="NMC87" s="94"/>
      <c r="NMD87" s="94"/>
      <c r="NME87" s="94"/>
      <c r="NMF87" s="94"/>
      <c r="NMG87" s="94"/>
      <c r="NMH87" s="94"/>
      <c r="NMI87" s="94"/>
      <c r="NMJ87" s="94"/>
      <c r="NMK87" s="94"/>
      <c r="NML87" s="94"/>
      <c r="NMM87" s="94"/>
      <c r="NMN87" s="94"/>
      <c r="NMO87" s="94"/>
      <c r="NMP87" s="94"/>
      <c r="NMQ87" s="94"/>
      <c r="NMR87" s="94"/>
      <c r="NMS87" s="94"/>
      <c r="NMT87" s="94"/>
      <c r="NMU87" s="94"/>
      <c r="NMV87" s="94"/>
      <c r="NMW87" s="94"/>
      <c r="NMX87" s="94"/>
      <c r="NMY87" s="94"/>
      <c r="NMZ87" s="94"/>
      <c r="NNA87" s="94"/>
      <c r="NNB87" s="94"/>
      <c r="NNC87" s="94"/>
      <c r="NND87" s="94"/>
      <c r="NNE87" s="94"/>
      <c r="NNF87" s="94"/>
      <c r="NNG87" s="94"/>
      <c r="NNH87" s="94"/>
      <c r="NNI87" s="94"/>
      <c r="NNJ87" s="94"/>
      <c r="NNK87" s="94"/>
      <c r="NNL87" s="94"/>
      <c r="NNM87" s="94"/>
      <c r="NNN87" s="94"/>
      <c r="NNO87" s="94"/>
      <c r="NNP87" s="94"/>
      <c r="NNQ87" s="94"/>
      <c r="NNR87" s="94"/>
      <c r="NNS87" s="94"/>
      <c r="NNT87" s="94"/>
      <c r="NNU87" s="94"/>
      <c r="NNV87" s="94"/>
      <c r="NNW87" s="94"/>
      <c r="NNX87" s="94"/>
      <c r="NNY87" s="94"/>
      <c r="NNZ87" s="94"/>
      <c r="NOA87" s="94"/>
      <c r="NOB87" s="94"/>
      <c r="NOC87" s="94"/>
      <c r="NOD87" s="94"/>
      <c r="NOE87" s="94"/>
      <c r="NOF87" s="94"/>
      <c r="NOG87" s="94"/>
      <c r="NOH87" s="94"/>
      <c r="NOI87" s="94"/>
      <c r="NOJ87" s="94"/>
      <c r="NOK87" s="94"/>
      <c r="NOL87" s="94"/>
      <c r="NOM87" s="94"/>
      <c r="NON87" s="94"/>
      <c r="NOO87" s="94"/>
      <c r="NOP87" s="94"/>
      <c r="NOQ87" s="94"/>
      <c r="NOR87" s="94"/>
      <c r="NOS87" s="94"/>
      <c r="NOT87" s="94"/>
      <c r="NOU87" s="94"/>
      <c r="NOV87" s="94"/>
      <c r="NOW87" s="94"/>
      <c r="NOX87" s="94"/>
      <c r="NOY87" s="94"/>
      <c r="NOZ87" s="94"/>
      <c r="NPA87" s="94"/>
      <c r="NPB87" s="94"/>
      <c r="NPC87" s="94"/>
      <c r="NPD87" s="94"/>
      <c r="NPE87" s="94"/>
      <c r="NPF87" s="94"/>
      <c r="NPG87" s="94"/>
      <c r="NPH87" s="94"/>
      <c r="NPI87" s="94"/>
      <c r="NPJ87" s="94"/>
      <c r="NPK87" s="94"/>
      <c r="NPL87" s="94"/>
      <c r="NPM87" s="94"/>
      <c r="NPN87" s="94"/>
      <c r="NPO87" s="94"/>
      <c r="NPP87" s="94"/>
      <c r="NPQ87" s="94"/>
      <c r="NPR87" s="94"/>
      <c r="NPS87" s="94"/>
      <c r="NPT87" s="94"/>
      <c r="NPU87" s="94"/>
      <c r="NPV87" s="94"/>
      <c r="NPW87" s="94"/>
      <c r="NPX87" s="94"/>
      <c r="NPY87" s="94"/>
      <c r="NPZ87" s="94"/>
      <c r="NQA87" s="94"/>
      <c r="NQB87" s="94"/>
      <c r="NQC87" s="94"/>
      <c r="NQD87" s="94"/>
      <c r="NQE87" s="94"/>
      <c r="NQF87" s="94"/>
      <c r="NQG87" s="94"/>
      <c r="NQH87" s="94"/>
      <c r="NQI87" s="94"/>
      <c r="NQJ87" s="94"/>
      <c r="NQK87" s="94"/>
      <c r="NQL87" s="94"/>
      <c r="NQM87" s="94"/>
      <c r="NQN87" s="94"/>
      <c r="NQO87" s="94"/>
      <c r="NQP87" s="94"/>
      <c r="NQQ87" s="94"/>
      <c r="NQR87" s="94"/>
      <c r="NQS87" s="94"/>
      <c r="NQT87" s="94"/>
      <c r="NQU87" s="94"/>
      <c r="NQV87" s="94"/>
      <c r="NQW87" s="94"/>
      <c r="NQX87" s="94"/>
      <c r="NQY87" s="94"/>
      <c r="NQZ87" s="94"/>
      <c r="NRA87" s="94"/>
      <c r="NRB87" s="94"/>
      <c r="NRC87" s="94"/>
      <c r="NRD87" s="94"/>
      <c r="NRE87" s="94"/>
      <c r="NRF87" s="94"/>
      <c r="NRG87" s="94"/>
      <c r="NRH87" s="94"/>
      <c r="NRI87" s="94"/>
      <c r="NRJ87" s="94"/>
      <c r="NRK87" s="94"/>
      <c r="NRL87" s="94"/>
      <c r="NRM87" s="94"/>
      <c r="NRN87" s="94"/>
      <c r="NRO87" s="94"/>
      <c r="NRP87" s="94"/>
      <c r="NRQ87" s="94"/>
      <c r="NRR87" s="94"/>
      <c r="NRS87" s="94"/>
      <c r="NRT87" s="94"/>
      <c r="NRU87" s="94"/>
      <c r="NRV87" s="94"/>
      <c r="NRW87" s="94"/>
      <c r="NRX87" s="94"/>
      <c r="NRY87" s="94"/>
      <c r="NRZ87" s="94"/>
      <c r="NSA87" s="94"/>
      <c r="NSB87" s="94"/>
      <c r="NSC87" s="94"/>
      <c r="NSD87" s="94"/>
      <c r="NSE87" s="94"/>
      <c r="NSF87" s="94"/>
      <c r="NSG87" s="94"/>
      <c r="NSH87" s="94"/>
      <c r="NSI87" s="94"/>
      <c r="NSJ87" s="94"/>
      <c r="NSK87" s="94"/>
      <c r="NSL87" s="94"/>
      <c r="NSM87" s="94"/>
      <c r="NSN87" s="94"/>
      <c r="NSO87" s="94"/>
      <c r="NSP87" s="94"/>
      <c r="NSQ87" s="94"/>
      <c r="NSR87" s="94"/>
      <c r="NSS87" s="94"/>
      <c r="NST87" s="94"/>
      <c r="NSU87" s="94"/>
      <c r="NSV87" s="94"/>
      <c r="NSW87" s="94"/>
      <c r="NSX87" s="94"/>
      <c r="NSY87" s="94"/>
      <c r="NSZ87" s="94"/>
      <c r="NTA87" s="94"/>
      <c r="NTB87" s="94"/>
      <c r="NTC87" s="94"/>
      <c r="NTD87" s="94"/>
      <c r="NTE87" s="94"/>
      <c r="NTF87" s="94"/>
      <c r="NTG87" s="94"/>
      <c r="NTH87" s="94"/>
      <c r="NTI87" s="94"/>
      <c r="NTJ87" s="94"/>
      <c r="NTK87" s="94"/>
      <c r="NTL87" s="94"/>
      <c r="NTM87" s="94"/>
      <c r="NTN87" s="94"/>
      <c r="NTO87" s="94"/>
      <c r="NTP87" s="94"/>
      <c r="NTQ87" s="94"/>
      <c r="NTR87" s="94"/>
      <c r="NTS87" s="94"/>
      <c r="NTT87" s="94"/>
      <c r="NTU87" s="94"/>
      <c r="NTV87" s="94"/>
      <c r="NTW87" s="94"/>
      <c r="NTX87" s="94"/>
      <c r="NTY87" s="94"/>
      <c r="NTZ87" s="94"/>
      <c r="NUA87" s="94"/>
      <c r="NUB87" s="94"/>
      <c r="NUC87" s="94"/>
      <c r="NUD87" s="94"/>
      <c r="NUE87" s="94"/>
      <c r="NUF87" s="94"/>
      <c r="NUG87" s="94"/>
      <c r="NUH87" s="94"/>
      <c r="NUI87" s="94"/>
      <c r="NUJ87" s="94"/>
      <c r="NUK87" s="94"/>
      <c r="NUL87" s="94"/>
      <c r="NUM87" s="94"/>
      <c r="NUN87" s="94"/>
      <c r="NUO87" s="94"/>
      <c r="NUP87" s="94"/>
      <c r="NUQ87" s="94"/>
      <c r="NUR87" s="94"/>
      <c r="NUS87" s="94"/>
      <c r="NUT87" s="94"/>
      <c r="NUU87" s="94"/>
      <c r="NUV87" s="94"/>
      <c r="NUW87" s="94"/>
      <c r="NUX87" s="94"/>
      <c r="NUY87" s="94"/>
      <c r="NUZ87" s="94"/>
      <c r="NVA87" s="94"/>
      <c r="NVB87" s="94"/>
      <c r="NVC87" s="94"/>
      <c r="NVD87" s="94"/>
      <c r="NVE87" s="94"/>
      <c r="NVF87" s="94"/>
      <c r="NVG87" s="94"/>
      <c r="NVH87" s="94"/>
      <c r="NVI87" s="94"/>
      <c r="NVJ87" s="94"/>
      <c r="NVK87" s="94"/>
      <c r="NVL87" s="94"/>
      <c r="NVM87" s="94"/>
      <c r="NVN87" s="94"/>
      <c r="NVO87" s="94"/>
      <c r="NVP87" s="94"/>
      <c r="NVQ87" s="94"/>
      <c r="NVR87" s="94"/>
      <c r="NVS87" s="94"/>
      <c r="NVT87" s="94"/>
      <c r="NVU87" s="94"/>
      <c r="NVV87" s="94"/>
      <c r="NVW87" s="94"/>
      <c r="NVX87" s="94"/>
      <c r="NVY87" s="94"/>
      <c r="NVZ87" s="94"/>
      <c r="NWA87" s="94"/>
      <c r="NWB87" s="94"/>
      <c r="NWC87" s="94"/>
      <c r="NWD87" s="94"/>
      <c r="NWE87" s="94"/>
      <c r="NWF87" s="94"/>
      <c r="NWG87" s="94"/>
      <c r="NWH87" s="94"/>
      <c r="NWI87" s="94"/>
      <c r="NWJ87" s="94"/>
      <c r="NWK87" s="94"/>
      <c r="NWL87" s="94"/>
      <c r="NWM87" s="94"/>
      <c r="NWN87" s="94"/>
      <c r="NWO87" s="94"/>
      <c r="NWP87" s="94"/>
      <c r="NWQ87" s="94"/>
      <c r="NWR87" s="94"/>
      <c r="NWS87" s="94"/>
      <c r="NWT87" s="94"/>
      <c r="NWU87" s="94"/>
      <c r="NWV87" s="94"/>
      <c r="NWW87" s="94"/>
      <c r="NWX87" s="94"/>
      <c r="NWY87" s="94"/>
      <c r="NWZ87" s="94"/>
      <c r="NXA87" s="94"/>
      <c r="NXB87" s="94"/>
      <c r="NXC87" s="94"/>
      <c r="NXD87" s="94"/>
      <c r="NXE87" s="94"/>
      <c r="NXF87" s="94"/>
      <c r="NXG87" s="94"/>
      <c r="NXH87" s="94"/>
      <c r="NXI87" s="94"/>
      <c r="NXJ87" s="94"/>
      <c r="NXK87" s="94"/>
      <c r="NXL87" s="94"/>
      <c r="NXM87" s="94"/>
      <c r="NXN87" s="94"/>
      <c r="NXO87" s="94"/>
      <c r="NXP87" s="94"/>
      <c r="NXQ87" s="94"/>
      <c r="NXR87" s="94"/>
      <c r="NXS87" s="94"/>
      <c r="NXT87" s="94"/>
      <c r="NXU87" s="94"/>
      <c r="NXV87" s="94"/>
      <c r="NXW87" s="94"/>
      <c r="NXX87" s="94"/>
      <c r="NXY87" s="94"/>
      <c r="NXZ87" s="94"/>
      <c r="NYA87" s="94"/>
      <c r="NYB87" s="94"/>
      <c r="NYC87" s="94"/>
      <c r="NYD87" s="94"/>
      <c r="NYE87" s="94"/>
      <c r="NYF87" s="94"/>
      <c r="NYG87" s="94"/>
      <c r="NYH87" s="94"/>
      <c r="NYI87" s="94"/>
      <c r="NYJ87" s="94"/>
      <c r="NYK87" s="94"/>
      <c r="NYL87" s="94"/>
      <c r="NYM87" s="94"/>
      <c r="NYN87" s="94"/>
      <c r="NYO87" s="94"/>
      <c r="NYP87" s="94"/>
      <c r="NYQ87" s="94"/>
      <c r="NYR87" s="94"/>
      <c r="NYS87" s="94"/>
      <c r="NYT87" s="94"/>
      <c r="NYU87" s="94"/>
      <c r="NYV87" s="94"/>
      <c r="NYW87" s="94"/>
      <c r="NYX87" s="94"/>
      <c r="NYY87" s="94"/>
      <c r="NYZ87" s="94"/>
      <c r="NZA87" s="94"/>
      <c r="NZB87" s="94"/>
      <c r="NZC87" s="94"/>
      <c r="NZD87" s="94"/>
      <c r="NZE87" s="94"/>
      <c r="NZF87" s="94"/>
      <c r="NZG87" s="94"/>
      <c r="NZH87" s="94"/>
      <c r="NZI87" s="94"/>
      <c r="NZJ87" s="94"/>
      <c r="NZK87" s="94"/>
      <c r="NZL87" s="94"/>
      <c r="NZM87" s="94"/>
      <c r="NZN87" s="94"/>
      <c r="NZO87" s="94"/>
      <c r="NZP87" s="94"/>
      <c r="NZQ87" s="94"/>
      <c r="NZR87" s="94"/>
      <c r="NZS87" s="94"/>
      <c r="NZT87" s="94"/>
      <c r="NZU87" s="94"/>
      <c r="NZV87" s="94"/>
      <c r="NZW87" s="94"/>
      <c r="NZX87" s="94"/>
      <c r="NZY87" s="94"/>
      <c r="NZZ87" s="94"/>
      <c r="OAA87" s="94"/>
      <c r="OAB87" s="94"/>
      <c r="OAC87" s="94"/>
      <c r="OAD87" s="94"/>
      <c r="OAE87" s="94"/>
      <c r="OAF87" s="94"/>
      <c r="OAG87" s="94"/>
      <c r="OAH87" s="94"/>
      <c r="OAI87" s="94"/>
      <c r="OAJ87" s="94"/>
      <c r="OAK87" s="94"/>
      <c r="OAL87" s="94"/>
      <c r="OAM87" s="94"/>
      <c r="OAN87" s="94"/>
      <c r="OAO87" s="94"/>
      <c r="OAP87" s="94"/>
      <c r="OAQ87" s="94"/>
      <c r="OAR87" s="94"/>
      <c r="OAS87" s="94"/>
      <c r="OAT87" s="94"/>
      <c r="OAU87" s="94"/>
      <c r="OAV87" s="94"/>
      <c r="OAW87" s="94"/>
      <c r="OAX87" s="94"/>
      <c r="OAY87" s="94"/>
      <c r="OAZ87" s="94"/>
      <c r="OBA87" s="94"/>
      <c r="OBB87" s="94"/>
      <c r="OBC87" s="94"/>
      <c r="OBD87" s="94"/>
      <c r="OBE87" s="94"/>
      <c r="OBF87" s="94"/>
      <c r="OBG87" s="94"/>
      <c r="OBH87" s="94"/>
      <c r="OBI87" s="94"/>
      <c r="OBJ87" s="94"/>
      <c r="OBK87" s="94"/>
      <c r="OBL87" s="94"/>
      <c r="OBM87" s="94"/>
      <c r="OBN87" s="94"/>
      <c r="OBO87" s="94"/>
      <c r="OBP87" s="94"/>
      <c r="OBQ87" s="94"/>
      <c r="OBR87" s="94"/>
      <c r="OBS87" s="94"/>
      <c r="OBT87" s="94"/>
      <c r="OBU87" s="94"/>
      <c r="OBV87" s="94"/>
      <c r="OBW87" s="94"/>
      <c r="OBX87" s="94"/>
      <c r="OBY87" s="94"/>
      <c r="OBZ87" s="94"/>
      <c r="OCA87" s="94"/>
      <c r="OCB87" s="94"/>
      <c r="OCC87" s="94"/>
      <c r="OCD87" s="94"/>
      <c r="OCE87" s="94"/>
      <c r="OCF87" s="94"/>
      <c r="OCG87" s="94"/>
      <c r="OCH87" s="94"/>
      <c r="OCI87" s="94"/>
      <c r="OCJ87" s="94"/>
      <c r="OCK87" s="94"/>
      <c r="OCL87" s="94"/>
      <c r="OCM87" s="94"/>
      <c r="OCN87" s="94"/>
      <c r="OCO87" s="94"/>
      <c r="OCP87" s="94"/>
      <c r="OCQ87" s="94"/>
      <c r="OCR87" s="94"/>
      <c r="OCS87" s="94"/>
      <c r="OCT87" s="94"/>
      <c r="OCU87" s="94"/>
      <c r="OCV87" s="94"/>
      <c r="OCW87" s="94"/>
      <c r="OCX87" s="94"/>
      <c r="OCY87" s="94"/>
      <c r="OCZ87" s="94"/>
      <c r="ODA87" s="94"/>
      <c r="ODB87" s="94"/>
      <c r="ODC87" s="94"/>
      <c r="ODD87" s="94"/>
      <c r="ODE87" s="94"/>
      <c r="ODF87" s="94"/>
      <c r="ODG87" s="94"/>
      <c r="ODH87" s="94"/>
      <c r="ODI87" s="94"/>
      <c r="ODJ87" s="94"/>
      <c r="ODK87" s="94"/>
      <c r="ODL87" s="94"/>
      <c r="ODM87" s="94"/>
      <c r="ODN87" s="94"/>
      <c r="ODO87" s="94"/>
      <c r="ODP87" s="94"/>
      <c r="ODQ87" s="94"/>
      <c r="ODR87" s="94"/>
      <c r="ODS87" s="94"/>
      <c r="ODT87" s="94"/>
      <c r="ODU87" s="94"/>
      <c r="ODV87" s="94"/>
      <c r="ODW87" s="94"/>
      <c r="ODX87" s="94"/>
      <c r="ODY87" s="94"/>
      <c r="ODZ87" s="94"/>
      <c r="OEA87" s="94"/>
      <c r="OEB87" s="94"/>
      <c r="OEC87" s="94"/>
      <c r="OED87" s="94"/>
      <c r="OEE87" s="94"/>
      <c r="OEF87" s="94"/>
      <c r="OEG87" s="94"/>
      <c r="OEH87" s="94"/>
      <c r="OEI87" s="94"/>
      <c r="OEJ87" s="94"/>
      <c r="OEK87" s="94"/>
      <c r="OEL87" s="94"/>
      <c r="OEM87" s="94"/>
      <c r="OEN87" s="94"/>
      <c r="OEO87" s="94"/>
      <c r="OEP87" s="94"/>
      <c r="OEQ87" s="94"/>
      <c r="OER87" s="94"/>
      <c r="OES87" s="94"/>
      <c r="OET87" s="94"/>
      <c r="OEU87" s="94"/>
      <c r="OEV87" s="94"/>
      <c r="OEW87" s="94"/>
      <c r="OEX87" s="94"/>
      <c r="OEY87" s="94"/>
      <c r="OEZ87" s="94"/>
      <c r="OFA87" s="94"/>
      <c r="OFB87" s="94"/>
      <c r="OFC87" s="94"/>
      <c r="OFD87" s="94"/>
      <c r="OFE87" s="94"/>
      <c r="OFF87" s="94"/>
      <c r="OFG87" s="94"/>
      <c r="OFH87" s="94"/>
      <c r="OFI87" s="94"/>
      <c r="OFJ87" s="94"/>
      <c r="OFK87" s="94"/>
      <c r="OFL87" s="94"/>
      <c r="OFM87" s="94"/>
      <c r="OFN87" s="94"/>
      <c r="OFO87" s="94"/>
      <c r="OFP87" s="94"/>
      <c r="OFQ87" s="94"/>
      <c r="OFR87" s="94"/>
      <c r="OFS87" s="94"/>
      <c r="OFT87" s="94"/>
      <c r="OFU87" s="94"/>
      <c r="OFV87" s="94"/>
      <c r="OFW87" s="94"/>
      <c r="OFX87" s="94"/>
      <c r="OFY87" s="94"/>
      <c r="OFZ87" s="94"/>
      <c r="OGA87" s="94"/>
      <c r="OGB87" s="94"/>
      <c r="OGC87" s="94"/>
      <c r="OGD87" s="94"/>
      <c r="OGE87" s="94"/>
      <c r="OGF87" s="94"/>
      <c r="OGG87" s="94"/>
      <c r="OGH87" s="94"/>
      <c r="OGI87" s="94"/>
      <c r="OGJ87" s="94"/>
      <c r="OGK87" s="94"/>
      <c r="OGL87" s="94"/>
      <c r="OGM87" s="94"/>
      <c r="OGN87" s="94"/>
      <c r="OGO87" s="94"/>
      <c r="OGP87" s="94"/>
      <c r="OGQ87" s="94"/>
      <c r="OGR87" s="94"/>
      <c r="OGS87" s="94"/>
      <c r="OGT87" s="94"/>
      <c r="OGU87" s="94"/>
      <c r="OGV87" s="94"/>
      <c r="OGW87" s="94"/>
      <c r="OGX87" s="94"/>
      <c r="OGY87" s="94"/>
      <c r="OGZ87" s="94"/>
      <c r="OHA87" s="94"/>
      <c r="OHB87" s="94"/>
      <c r="OHC87" s="94"/>
      <c r="OHD87" s="94"/>
      <c r="OHE87" s="94"/>
      <c r="OHF87" s="94"/>
      <c r="OHG87" s="94"/>
      <c r="OHH87" s="94"/>
      <c r="OHI87" s="94"/>
      <c r="OHJ87" s="94"/>
      <c r="OHK87" s="94"/>
      <c r="OHL87" s="94"/>
      <c r="OHM87" s="94"/>
      <c r="OHN87" s="94"/>
      <c r="OHO87" s="94"/>
      <c r="OHP87" s="94"/>
      <c r="OHQ87" s="94"/>
      <c r="OHR87" s="94"/>
      <c r="OHS87" s="94"/>
      <c r="OHT87" s="94"/>
      <c r="OHU87" s="94"/>
      <c r="OHV87" s="94"/>
      <c r="OHW87" s="94"/>
      <c r="OHX87" s="94"/>
      <c r="OHY87" s="94"/>
      <c r="OHZ87" s="94"/>
      <c r="OIA87" s="94"/>
      <c r="OIB87" s="94"/>
      <c r="OIC87" s="94"/>
      <c r="OID87" s="94"/>
      <c r="OIE87" s="94"/>
      <c r="OIF87" s="94"/>
      <c r="OIG87" s="94"/>
      <c r="OIH87" s="94"/>
      <c r="OII87" s="94"/>
      <c r="OIJ87" s="94"/>
      <c r="OIK87" s="94"/>
      <c r="OIL87" s="94"/>
      <c r="OIM87" s="94"/>
      <c r="OIN87" s="94"/>
      <c r="OIO87" s="94"/>
      <c r="OIP87" s="94"/>
      <c r="OIQ87" s="94"/>
      <c r="OIR87" s="94"/>
      <c r="OIS87" s="94"/>
      <c r="OIT87" s="94"/>
      <c r="OIU87" s="94"/>
      <c r="OIV87" s="94"/>
      <c r="OIW87" s="94"/>
      <c r="OIX87" s="94"/>
      <c r="OIY87" s="94"/>
      <c r="OIZ87" s="94"/>
      <c r="OJA87" s="94"/>
      <c r="OJB87" s="94"/>
      <c r="OJC87" s="94"/>
      <c r="OJD87" s="94"/>
      <c r="OJE87" s="94"/>
      <c r="OJF87" s="94"/>
      <c r="OJG87" s="94"/>
      <c r="OJH87" s="94"/>
      <c r="OJI87" s="94"/>
      <c r="OJJ87" s="94"/>
      <c r="OJK87" s="94"/>
      <c r="OJL87" s="94"/>
      <c r="OJM87" s="94"/>
      <c r="OJN87" s="94"/>
      <c r="OJO87" s="94"/>
      <c r="OJP87" s="94"/>
      <c r="OJQ87" s="94"/>
      <c r="OJR87" s="94"/>
      <c r="OJS87" s="94"/>
      <c r="OJT87" s="94"/>
      <c r="OJU87" s="94"/>
      <c r="OJV87" s="94"/>
      <c r="OJW87" s="94"/>
      <c r="OJX87" s="94"/>
      <c r="OJY87" s="94"/>
      <c r="OJZ87" s="94"/>
      <c r="OKA87" s="94"/>
      <c r="OKB87" s="94"/>
      <c r="OKC87" s="94"/>
      <c r="OKD87" s="94"/>
      <c r="OKE87" s="94"/>
      <c r="OKF87" s="94"/>
      <c r="OKG87" s="94"/>
      <c r="OKH87" s="94"/>
      <c r="OKI87" s="94"/>
      <c r="OKJ87" s="94"/>
      <c r="OKK87" s="94"/>
      <c r="OKL87" s="94"/>
      <c r="OKM87" s="94"/>
      <c r="OKN87" s="94"/>
      <c r="OKO87" s="94"/>
      <c r="OKP87" s="94"/>
      <c r="OKQ87" s="94"/>
      <c r="OKR87" s="94"/>
      <c r="OKS87" s="94"/>
      <c r="OKT87" s="94"/>
      <c r="OKU87" s="94"/>
      <c r="OKV87" s="94"/>
      <c r="OKW87" s="94"/>
      <c r="OKX87" s="94"/>
      <c r="OKY87" s="94"/>
      <c r="OKZ87" s="94"/>
      <c r="OLA87" s="94"/>
      <c r="OLB87" s="94"/>
      <c r="OLC87" s="94"/>
      <c r="OLD87" s="94"/>
      <c r="OLE87" s="94"/>
      <c r="OLF87" s="94"/>
      <c r="OLG87" s="94"/>
      <c r="OLH87" s="94"/>
      <c r="OLI87" s="94"/>
      <c r="OLJ87" s="94"/>
      <c r="OLK87" s="94"/>
      <c r="OLL87" s="94"/>
      <c r="OLM87" s="94"/>
      <c r="OLN87" s="94"/>
      <c r="OLO87" s="94"/>
      <c r="OLP87" s="94"/>
      <c r="OLQ87" s="94"/>
      <c r="OLR87" s="94"/>
      <c r="OLS87" s="94"/>
      <c r="OLT87" s="94"/>
      <c r="OLU87" s="94"/>
      <c r="OLV87" s="94"/>
      <c r="OLW87" s="94"/>
      <c r="OLX87" s="94"/>
      <c r="OLY87" s="94"/>
      <c r="OLZ87" s="94"/>
      <c r="OMA87" s="94"/>
      <c r="OMB87" s="94"/>
      <c r="OMC87" s="94"/>
      <c r="OMD87" s="94"/>
      <c r="OME87" s="94"/>
      <c r="OMF87" s="94"/>
      <c r="OMG87" s="94"/>
      <c r="OMH87" s="94"/>
      <c r="OMI87" s="94"/>
      <c r="OMJ87" s="94"/>
      <c r="OMK87" s="94"/>
      <c r="OML87" s="94"/>
      <c r="OMM87" s="94"/>
      <c r="OMN87" s="94"/>
      <c r="OMO87" s="94"/>
      <c r="OMP87" s="94"/>
      <c r="OMQ87" s="94"/>
      <c r="OMR87" s="94"/>
      <c r="OMS87" s="94"/>
      <c r="OMT87" s="94"/>
      <c r="OMU87" s="94"/>
      <c r="OMV87" s="94"/>
      <c r="OMW87" s="94"/>
      <c r="OMX87" s="94"/>
      <c r="OMY87" s="94"/>
      <c r="OMZ87" s="94"/>
      <c r="ONA87" s="94"/>
      <c r="ONB87" s="94"/>
      <c r="ONC87" s="94"/>
      <c r="OND87" s="94"/>
      <c r="ONE87" s="94"/>
      <c r="ONF87" s="94"/>
      <c r="ONG87" s="94"/>
      <c r="ONH87" s="94"/>
      <c r="ONI87" s="94"/>
      <c r="ONJ87" s="94"/>
      <c r="ONK87" s="94"/>
      <c r="ONL87" s="94"/>
      <c r="ONM87" s="94"/>
      <c r="ONN87" s="94"/>
      <c r="ONO87" s="94"/>
      <c r="ONP87" s="94"/>
      <c r="ONQ87" s="94"/>
      <c r="ONR87" s="94"/>
      <c r="ONS87" s="94"/>
      <c r="ONT87" s="94"/>
      <c r="ONU87" s="94"/>
      <c r="ONV87" s="94"/>
      <c r="ONW87" s="94"/>
      <c r="ONX87" s="94"/>
      <c r="ONY87" s="94"/>
      <c r="ONZ87" s="94"/>
      <c r="OOA87" s="94"/>
      <c r="OOB87" s="94"/>
      <c r="OOC87" s="94"/>
      <c r="OOD87" s="94"/>
      <c r="OOE87" s="94"/>
      <c r="OOF87" s="94"/>
      <c r="OOG87" s="94"/>
      <c r="OOH87" s="94"/>
      <c r="OOI87" s="94"/>
      <c r="OOJ87" s="94"/>
      <c r="OOK87" s="94"/>
      <c r="OOL87" s="94"/>
      <c r="OOM87" s="94"/>
      <c r="OON87" s="94"/>
      <c r="OOO87" s="94"/>
      <c r="OOP87" s="94"/>
      <c r="OOQ87" s="94"/>
      <c r="OOR87" s="94"/>
      <c r="OOS87" s="94"/>
      <c r="OOT87" s="94"/>
      <c r="OOU87" s="94"/>
      <c r="OOV87" s="94"/>
      <c r="OOW87" s="94"/>
      <c r="OOX87" s="94"/>
      <c r="OOY87" s="94"/>
      <c r="OOZ87" s="94"/>
      <c r="OPA87" s="94"/>
      <c r="OPB87" s="94"/>
      <c r="OPC87" s="94"/>
      <c r="OPD87" s="94"/>
      <c r="OPE87" s="94"/>
      <c r="OPF87" s="94"/>
      <c r="OPG87" s="94"/>
      <c r="OPH87" s="94"/>
      <c r="OPI87" s="94"/>
      <c r="OPJ87" s="94"/>
      <c r="OPK87" s="94"/>
      <c r="OPL87" s="94"/>
      <c r="OPM87" s="94"/>
      <c r="OPN87" s="94"/>
      <c r="OPO87" s="94"/>
      <c r="OPP87" s="94"/>
      <c r="OPQ87" s="94"/>
      <c r="OPR87" s="94"/>
      <c r="OPS87" s="94"/>
      <c r="OPT87" s="94"/>
      <c r="OPU87" s="94"/>
      <c r="OPV87" s="94"/>
      <c r="OPW87" s="94"/>
      <c r="OPX87" s="94"/>
      <c r="OPY87" s="94"/>
      <c r="OPZ87" s="94"/>
      <c r="OQA87" s="94"/>
      <c r="OQB87" s="94"/>
      <c r="OQC87" s="94"/>
      <c r="OQD87" s="94"/>
      <c r="OQE87" s="94"/>
      <c r="OQF87" s="94"/>
      <c r="OQG87" s="94"/>
      <c r="OQH87" s="94"/>
      <c r="OQI87" s="94"/>
      <c r="OQJ87" s="94"/>
      <c r="OQK87" s="94"/>
      <c r="OQL87" s="94"/>
      <c r="OQM87" s="94"/>
      <c r="OQN87" s="94"/>
      <c r="OQO87" s="94"/>
      <c r="OQP87" s="94"/>
      <c r="OQQ87" s="94"/>
      <c r="OQR87" s="94"/>
      <c r="OQS87" s="94"/>
      <c r="OQT87" s="94"/>
      <c r="OQU87" s="94"/>
      <c r="OQV87" s="94"/>
      <c r="OQW87" s="94"/>
      <c r="OQX87" s="94"/>
      <c r="OQY87" s="94"/>
      <c r="OQZ87" s="94"/>
      <c r="ORA87" s="94"/>
      <c r="ORB87" s="94"/>
      <c r="ORC87" s="94"/>
      <c r="ORD87" s="94"/>
      <c r="ORE87" s="94"/>
      <c r="ORF87" s="94"/>
      <c r="ORG87" s="94"/>
      <c r="ORH87" s="94"/>
      <c r="ORI87" s="94"/>
      <c r="ORJ87" s="94"/>
      <c r="ORK87" s="94"/>
      <c r="ORL87" s="94"/>
      <c r="ORM87" s="94"/>
      <c r="ORN87" s="94"/>
      <c r="ORO87" s="94"/>
      <c r="ORP87" s="94"/>
      <c r="ORQ87" s="94"/>
      <c r="ORR87" s="94"/>
      <c r="ORS87" s="94"/>
      <c r="ORT87" s="94"/>
      <c r="ORU87" s="94"/>
      <c r="ORV87" s="94"/>
      <c r="ORW87" s="94"/>
      <c r="ORX87" s="94"/>
      <c r="ORY87" s="94"/>
      <c r="ORZ87" s="94"/>
      <c r="OSA87" s="94"/>
      <c r="OSB87" s="94"/>
      <c r="OSC87" s="94"/>
      <c r="OSD87" s="94"/>
      <c r="OSE87" s="94"/>
      <c r="OSF87" s="94"/>
      <c r="OSG87" s="94"/>
      <c r="OSH87" s="94"/>
      <c r="OSI87" s="94"/>
      <c r="OSJ87" s="94"/>
      <c r="OSK87" s="94"/>
      <c r="OSL87" s="94"/>
      <c r="OSM87" s="94"/>
      <c r="OSN87" s="94"/>
      <c r="OSO87" s="94"/>
      <c r="OSP87" s="94"/>
      <c r="OSQ87" s="94"/>
      <c r="OSR87" s="94"/>
      <c r="OSS87" s="94"/>
      <c r="OST87" s="94"/>
      <c r="OSU87" s="94"/>
      <c r="OSV87" s="94"/>
      <c r="OSW87" s="94"/>
      <c r="OSX87" s="94"/>
      <c r="OSY87" s="94"/>
      <c r="OSZ87" s="94"/>
      <c r="OTA87" s="94"/>
      <c r="OTB87" s="94"/>
      <c r="OTC87" s="94"/>
      <c r="OTD87" s="94"/>
      <c r="OTE87" s="94"/>
      <c r="OTF87" s="94"/>
      <c r="OTG87" s="94"/>
      <c r="OTH87" s="94"/>
      <c r="OTI87" s="94"/>
      <c r="OTJ87" s="94"/>
      <c r="OTK87" s="94"/>
      <c r="OTL87" s="94"/>
      <c r="OTM87" s="94"/>
      <c r="OTN87" s="94"/>
      <c r="OTO87" s="94"/>
      <c r="OTP87" s="94"/>
      <c r="OTQ87" s="94"/>
      <c r="OTR87" s="94"/>
      <c r="OTS87" s="94"/>
      <c r="OTT87" s="94"/>
      <c r="OTU87" s="94"/>
      <c r="OTV87" s="94"/>
      <c r="OTW87" s="94"/>
      <c r="OTX87" s="94"/>
      <c r="OTY87" s="94"/>
      <c r="OTZ87" s="94"/>
      <c r="OUA87" s="94"/>
      <c r="OUB87" s="94"/>
      <c r="OUC87" s="94"/>
      <c r="OUD87" s="94"/>
      <c r="OUE87" s="94"/>
      <c r="OUF87" s="94"/>
      <c r="OUG87" s="94"/>
      <c r="OUH87" s="94"/>
      <c r="OUI87" s="94"/>
      <c r="OUJ87" s="94"/>
      <c r="OUK87" s="94"/>
      <c r="OUL87" s="94"/>
      <c r="OUM87" s="94"/>
      <c r="OUN87" s="94"/>
      <c r="OUO87" s="94"/>
      <c r="OUP87" s="94"/>
      <c r="OUQ87" s="94"/>
      <c r="OUR87" s="94"/>
      <c r="OUS87" s="94"/>
      <c r="OUT87" s="94"/>
      <c r="OUU87" s="94"/>
      <c r="OUV87" s="94"/>
      <c r="OUW87" s="94"/>
      <c r="OUX87" s="94"/>
      <c r="OUY87" s="94"/>
      <c r="OUZ87" s="94"/>
      <c r="OVA87" s="94"/>
      <c r="OVB87" s="94"/>
      <c r="OVC87" s="94"/>
      <c r="OVD87" s="94"/>
      <c r="OVE87" s="94"/>
      <c r="OVF87" s="94"/>
      <c r="OVG87" s="94"/>
      <c r="OVH87" s="94"/>
      <c r="OVI87" s="94"/>
      <c r="OVJ87" s="94"/>
      <c r="OVK87" s="94"/>
      <c r="OVL87" s="94"/>
      <c r="OVM87" s="94"/>
      <c r="OVN87" s="94"/>
      <c r="OVO87" s="94"/>
      <c r="OVP87" s="94"/>
      <c r="OVQ87" s="94"/>
      <c r="OVR87" s="94"/>
      <c r="OVS87" s="94"/>
      <c r="OVT87" s="94"/>
      <c r="OVU87" s="94"/>
      <c r="OVV87" s="94"/>
      <c r="OVW87" s="94"/>
      <c r="OVX87" s="94"/>
      <c r="OVY87" s="94"/>
      <c r="OVZ87" s="94"/>
      <c r="OWA87" s="94"/>
      <c r="OWB87" s="94"/>
      <c r="OWC87" s="94"/>
      <c r="OWD87" s="94"/>
      <c r="OWE87" s="94"/>
      <c r="OWF87" s="94"/>
      <c r="OWG87" s="94"/>
      <c r="OWH87" s="94"/>
      <c r="OWI87" s="94"/>
      <c r="OWJ87" s="94"/>
      <c r="OWK87" s="94"/>
      <c r="OWL87" s="94"/>
      <c r="OWM87" s="94"/>
      <c r="OWN87" s="94"/>
      <c r="OWO87" s="94"/>
      <c r="OWP87" s="94"/>
      <c r="OWQ87" s="94"/>
      <c r="OWR87" s="94"/>
      <c r="OWS87" s="94"/>
      <c r="OWT87" s="94"/>
      <c r="OWU87" s="94"/>
      <c r="OWV87" s="94"/>
      <c r="OWW87" s="94"/>
      <c r="OWX87" s="94"/>
      <c r="OWY87" s="94"/>
      <c r="OWZ87" s="94"/>
      <c r="OXA87" s="94"/>
      <c r="OXB87" s="94"/>
      <c r="OXC87" s="94"/>
      <c r="OXD87" s="94"/>
      <c r="OXE87" s="94"/>
      <c r="OXF87" s="94"/>
      <c r="OXG87" s="94"/>
      <c r="OXH87" s="94"/>
      <c r="OXI87" s="94"/>
      <c r="OXJ87" s="94"/>
      <c r="OXK87" s="94"/>
      <c r="OXL87" s="94"/>
      <c r="OXM87" s="94"/>
      <c r="OXN87" s="94"/>
      <c r="OXO87" s="94"/>
      <c r="OXP87" s="94"/>
      <c r="OXQ87" s="94"/>
      <c r="OXR87" s="94"/>
      <c r="OXS87" s="94"/>
      <c r="OXT87" s="94"/>
      <c r="OXU87" s="94"/>
      <c r="OXV87" s="94"/>
      <c r="OXW87" s="94"/>
      <c r="OXX87" s="94"/>
      <c r="OXY87" s="94"/>
      <c r="OXZ87" s="94"/>
      <c r="OYA87" s="94"/>
      <c r="OYB87" s="94"/>
      <c r="OYC87" s="94"/>
      <c r="OYD87" s="94"/>
      <c r="OYE87" s="94"/>
      <c r="OYF87" s="94"/>
      <c r="OYG87" s="94"/>
      <c r="OYH87" s="94"/>
      <c r="OYI87" s="94"/>
      <c r="OYJ87" s="94"/>
      <c r="OYK87" s="94"/>
      <c r="OYL87" s="94"/>
      <c r="OYM87" s="94"/>
      <c r="OYN87" s="94"/>
      <c r="OYO87" s="94"/>
      <c r="OYP87" s="94"/>
      <c r="OYQ87" s="94"/>
      <c r="OYR87" s="94"/>
      <c r="OYS87" s="94"/>
      <c r="OYT87" s="94"/>
      <c r="OYU87" s="94"/>
      <c r="OYV87" s="94"/>
      <c r="OYW87" s="94"/>
      <c r="OYX87" s="94"/>
      <c r="OYY87" s="94"/>
      <c r="OYZ87" s="94"/>
      <c r="OZA87" s="94"/>
      <c r="OZB87" s="94"/>
      <c r="OZC87" s="94"/>
      <c r="OZD87" s="94"/>
      <c r="OZE87" s="94"/>
      <c r="OZF87" s="94"/>
      <c r="OZG87" s="94"/>
      <c r="OZH87" s="94"/>
      <c r="OZI87" s="94"/>
      <c r="OZJ87" s="94"/>
      <c r="OZK87" s="94"/>
      <c r="OZL87" s="94"/>
      <c r="OZM87" s="94"/>
      <c r="OZN87" s="94"/>
      <c r="OZO87" s="94"/>
      <c r="OZP87" s="94"/>
      <c r="OZQ87" s="94"/>
      <c r="OZR87" s="94"/>
      <c r="OZS87" s="94"/>
      <c r="OZT87" s="94"/>
      <c r="OZU87" s="94"/>
      <c r="OZV87" s="94"/>
      <c r="OZW87" s="94"/>
      <c r="OZX87" s="94"/>
      <c r="OZY87" s="94"/>
      <c r="OZZ87" s="94"/>
      <c r="PAA87" s="94"/>
      <c r="PAB87" s="94"/>
      <c r="PAC87" s="94"/>
      <c r="PAD87" s="94"/>
      <c r="PAE87" s="94"/>
      <c r="PAF87" s="94"/>
      <c r="PAG87" s="94"/>
      <c r="PAH87" s="94"/>
      <c r="PAI87" s="94"/>
      <c r="PAJ87" s="94"/>
      <c r="PAK87" s="94"/>
      <c r="PAL87" s="94"/>
      <c r="PAM87" s="94"/>
      <c r="PAN87" s="94"/>
      <c r="PAO87" s="94"/>
      <c r="PAP87" s="94"/>
      <c r="PAQ87" s="94"/>
      <c r="PAR87" s="94"/>
      <c r="PAS87" s="94"/>
      <c r="PAT87" s="94"/>
      <c r="PAU87" s="94"/>
      <c r="PAV87" s="94"/>
      <c r="PAW87" s="94"/>
      <c r="PAX87" s="94"/>
      <c r="PAY87" s="94"/>
      <c r="PAZ87" s="94"/>
      <c r="PBA87" s="94"/>
      <c r="PBB87" s="94"/>
      <c r="PBC87" s="94"/>
      <c r="PBD87" s="94"/>
      <c r="PBE87" s="94"/>
      <c r="PBF87" s="94"/>
      <c r="PBG87" s="94"/>
      <c r="PBH87" s="94"/>
      <c r="PBI87" s="94"/>
      <c r="PBJ87" s="94"/>
      <c r="PBK87" s="94"/>
      <c r="PBL87" s="94"/>
      <c r="PBM87" s="94"/>
      <c r="PBN87" s="94"/>
      <c r="PBO87" s="94"/>
      <c r="PBP87" s="94"/>
      <c r="PBQ87" s="94"/>
      <c r="PBR87" s="94"/>
      <c r="PBS87" s="94"/>
      <c r="PBT87" s="94"/>
      <c r="PBU87" s="94"/>
      <c r="PBV87" s="94"/>
      <c r="PBW87" s="94"/>
      <c r="PBX87" s="94"/>
      <c r="PBY87" s="94"/>
      <c r="PBZ87" s="94"/>
      <c r="PCA87" s="94"/>
      <c r="PCB87" s="94"/>
      <c r="PCC87" s="94"/>
      <c r="PCD87" s="94"/>
      <c r="PCE87" s="94"/>
      <c r="PCF87" s="94"/>
      <c r="PCG87" s="94"/>
      <c r="PCH87" s="94"/>
      <c r="PCI87" s="94"/>
      <c r="PCJ87" s="94"/>
      <c r="PCK87" s="94"/>
      <c r="PCL87" s="94"/>
      <c r="PCM87" s="94"/>
      <c r="PCN87" s="94"/>
      <c r="PCO87" s="94"/>
      <c r="PCP87" s="94"/>
      <c r="PCQ87" s="94"/>
      <c r="PCR87" s="94"/>
      <c r="PCS87" s="94"/>
      <c r="PCT87" s="94"/>
      <c r="PCU87" s="94"/>
      <c r="PCV87" s="94"/>
      <c r="PCW87" s="94"/>
      <c r="PCX87" s="94"/>
      <c r="PCY87" s="94"/>
      <c r="PCZ87" s="94"/>
      <c r="PDA87" s="94"/>
      <c r="PDB87" s="94"/>
      <c r="PDC87" s="94"/>
      <c r="PDD87" s="94"/>
      <c r="PDE87" s="94"/>
      <c r="PDF87" s="94"/>
      <c r="PDG87" s="94"/>
      <c r="PDH87" s="94"/>
      <c r="PDI87" s="94"/>
      <c r="PDJ87" s="94"/>
      <c r="PDK87" s="94"/>
      <c r="PDL87" s="94"/>
      <c r="PDM87" s="94"/>
      <c r="PDN87" s="94"/>
      <c r="PDO87" s="94"/>
      <c r="PDP87" s="94"/>
      <c r="PDQ87" s="94"/>
      <c r="PDR87" s="94"/>
      <c r="PDS87" s="94"/>
      <c r="PDT87" s="94"/>
      <c r="PDU87" s="94"/>
      <c r="PDV87" s="94"/>
      <c r="PDW87" s="94"/>
      <c r="PDX87" s="94"/>
      <c r="PDY87" s="94"/>
      <c r="PDZ87" s="94"/>
      <c r="PEA87" s="94"/>
      <c r="PEB87" s="94"/>
      <c r="PEC87" s="94"/>
      <c r="PED87" s="94"/>
      <c r="PEE87" s="94"/>
      <c r="PEF87" s="94"/>
      <c r="PEG87" s="94"/>
      <c r="PEH87" s="94"/>
      <c r="PEI87" s="94"/>
      <c r="PEJ87" s="94"/>
      <c r="PEK87" s="94"/>
      <c r="PEL87" s="94"/>
      <c r="PEM87" s="94"/>
      <c r="PEN87" s="94"/>
      <c r="PEO87" s="94"/>
      <c r="PEP87" s="94"/>
      <c r="PEQ87" s="94"/>
      <c r="PER87" s="94"/>
      <c r="PES87" s="94"/>
      <c r="PET87" s="94"/>
      <c r="PEU87" s="94"/>
      <c r="PEV87" s="94"/>
      <c r="PEW87" s="94"/>
      <c r="PEX87" s="94"/>
      <c r="PEY87" s="94"/>
      <c r="PEZ87" s="94"/>
      <c r="PFA87" s="94"/>
      <c r="PFB87" s="94"/>
      <c r="PFC87" s="94"/>
      <c r="PFD87" s="94"/>
      <c r="PFE87" s="94"/>
      <c r="PFF87" s="94"/>
      <c r="PFG87" s="94"/>
      <c r="PFH87" s="94"/>
      <c r="PFI87" s="94"/>
      <c r="PFJ87" s="94"/>
      <c r="PFK87" s="94"/>
      <c r="PFL87" s="94"/>
      <c r="PFM87" s="94"/>
      <c r="PFN87" s="94"/>
      <c r="PFO87" s="94"/>
      <c r="PFP87" s="94"/>
      <c r="PFQ87" s="94"/>
      <c r="PFR87" s="94"/>
      <c r="PFS87" s="94"/>
      <c r="PFT87" s="94"/>
      <c r="PFU87" s="94"/>
      <c r="PFV87" s="94"/>
      <c r="PFW87" s="94"/>
      <c r="PFX87" s="94"/>
      <c r="PFY87" s="94"/>
      <c r="PFZ87" s="94"/>
      <c r="PGA87" s="94"/>
      <c r="PGB87" s="94"/>
      <c r="PGC87" s="94"/>
      <c r="PGD87" s="94"/>
      <c r="PGE87" s="94"/>
      <c r="PGF87" s="94"/>
      <c r="PGG87" s="94"/>
      <c r="PGH87" s="94"/>
      <c r="PGI87" s="94"/>
      <c r="PGJ87" s="94"/>
      <c r="PGK87" s="94"/>
      <c r="PGL87" s="94"/>
      <c r="PGM87" s="94"/>
      <c r="PGN87" s="94"/>
      <c r="PGO87" s="94"/>
      <c r="PGP87" s="94"/>
      <c r="PGQ87" s="94"/>
      <c r="PGR87" s="94"/>
      <c r="PGS87" s="94"/>
      <c r="PGT87" s="94"/>
      <c r="PGU87" s="94"/>
      <c r="PGV87" s="94"/>
      <c r="PGW87" s="94"/>
      <c r="PGX87" s="94"/>
      <c r="PGY87" s="94"/>
      <c r="PGZ87" s="94"/>
      <c r="PHA87" s="94"/>
      <c r="PHB87" s="94"/>
      <c r="PHC87" s="94"/>
      <c r="PHD87" s="94"/>
      <c r="PHE87" s="94"/>
      <c r="PHF87" s="94"/>
      <c r="PHG87" s="94"/>
      <c r="PHH87" s="94"/>
      <c r="PHI87" s="94"/>
      <c r="PHJ87" s="94"/>
      <c r="PHK87" s="94"/>
      <c r="PHL87" s="94"/>
      <c r="PHM87" s="94"/>
      <c r="PHN87" s="94"/>
      <c r="PHO87" s="94"/>
      <c r="PHP87" s="94"/>
      <c r="PHQ87" s="94"/>
      <c r="PHR87" s="94"/>
      <c r="PHS87" s="94"/>
      <c r="PHT87" s="94"/>
      <c r="PHU87" s="94"/>
      <c r="PHV87" s="94"/>
      <c r="PHW87" s="94"/>
      <c r="PHX87" s="94"/>
      <c r="PHY87" s="94"/>
      <c r="PHZ87" s="94"/>
      <c r="PIA87" s="94"/>
      <c r="PIB87" s="94"/>
      <c r="PIC87" s="94"/>
      <c r="PID87" s="94"/>
      <c r="PIE87" s="94"/>
      <c r="PIF87" s="94"/>
      <c r="PIG87" s="94"/>
      <c r="PIH87" s="94"/>
      <c r="PII87" s="94"/>
      <c r="PIJ87" s="94"/>
      <c r="PIK87" s="94"/>
      <c r="PIL87" s="94"/>
      <c r="PIM87" s="94"/>
      <c r="PIN87" s="94"/>
      <c r="PIO87" s="94"/>
      <c r="PIP87" s="94"/>
      <c r="PIQ87" s="94"/>
      <c r="PIR87" s="94"/>
      <c r="PIS87" s="94"/>
      <c r="PIT87" s="94"/>
      <c r="PIU87" s="94"/>
      <c r="PIV87" s="94"/>
      <c r="PIW87" s="94"/>
      <c r="PIX87" s="94"/>
      <c r="PIY87" s="94"/>
      <c r="PIZ87" s="94"/>
      <c r="PJA87" s="94"/>
      <c r="PJB87" s="94"/>
      <c r="PJC87" s="94"/>
      <c r="PJD87" s="94"/>
      <c r="PJE87" s="94"/>
      <c r="PJF87" s="94"/>
      <c r="PJG87" s="94"/>
      <c r="PJH87" s="94"/>
      <c r="PJI87" s="94"/>
      <c r="PJJ87" s="94"/>
      <c r="PJK87" s="94"/>
      <c r="PJL87" s="94"/>
      <c r="PJM87" s="94"/>
      <c r="PJN87" s="94"/>
      <c r="PJO87" s="94"/>
      <c r="PJP87" s="94"/>
      <c r="PJQ87" s="94"/>
      <c r="PJR87" s="94"/>
      <c r="PJS87" s="94"/>
      <c r="PJT87" s="94"/>
      <c r="PJU87" s="94"/>
      <c r="PJV87" s="94"/>
      <c r="PJW87" s="94"/>
      <c r="PJX87" s="94"/>
      <c r="PJY87" s="94"/>
      <c r="PJZ87" s="94"/>
      <c r="PKA87" s="94"/>
      <c r="PKB87" s="94"/>
      <c r="PKC87" s="94"/>
      <c r="PKD87" s="94"/>
      <c r="PKE87" s="94"/>
      <c r="PKF87" s="94"/>
      <c r="PKG87" s="94"/>
      <c r="PKH87" s="94"/>
      <c r="PKI87" s="94"/>
      <c r="PKJ87" s="94"/>
      <c r="PKK87" s="94"/>
      <c r="PKL87" s="94"/>
      <c r="PKM87" s="94"/>
      <c r="PKN87" s="94"/>
      <c r="PKO87" s="94"/>
      <c r="PKP87" s="94"/>
      <c r="PKQ87" s="94"/>
      <c r="PKR87" s="94"/>
      <c r="PKS87" s="94"/>
      <c r="PKT87" s="94"/>
      <c r="PKU87" s="94"/>
      <c r="PKV87" s="94"/>
      <c r="PKW87" s="94"/>
      <c r="PKX87" s="94"/>
      <c r="PKY87" s="94"/>
      <c r="PKZ87" s="94"/>
      <c r="PLA87" s="94"/>
      <c r="PLB87" s="94"/>
      <c r="PLC87" s="94"/>
      <c r="PLD87" s="94"/>
      <c r="PLE87" s="94"/>
      <c r="PLF87" s="94"/>
      <c r="PLG87" s="94"/>
      <c r="PLH87" s="94"/>
      <c r="PLI87" s="94"/>
      <c r="PLJ87" s="94"/>
      <c r="PLK87" s="94"/>
      <c r="PLL87" s="94"/>
      <c r="PLM87" s="94"/>
      <c r="PLN87" s="94"/>
      <c r="PLO87" s="94"/>
      <c r="PLP87" s="94"/>
      <c r="PLQ87" s="94"/>
      <c r="PLR87" s="94"/>
      <c r="PLS87" s="94"/>
      <c r="PLT87" s="94"/>
      <c r="PLU87" s="94"/>
      <c r="PLV87" s="94"/>
      <c r="PLW87" s="94"/>
      <c r="PLX87" s="94"/>
      <c r="PLY87" s="94"/>
      <c r="PLZ87" s="94"/>
      <c r="PMA87" s="94"/>
      <c r="PMB87" s="94"/>
      <c r="PMC87" s="94"/>
      <c r="PMD87" s="94"/>
      <c r="PME87" s="94"/>
      <c r="PMF87" s="94"/>
      <c r="PMG87" s="94"/>
      <c r="PMH87" s="94"/>
      <c r="PMI87" s="94"/>
      <c r="PMJ87" s="94"/>
      <c r="PMK87" s="94"/>
      <c r="PML87" s="94"/>
      <c r="PMM87" s="94"/>
      <c r="PMN87" s="94"/>
      <c r="PMO87" s="94"/>
      <c r="PMP87" s="94"/>
      <c r="PMQ87" s="94"/>
      <c r="PMR87" s="94"/>
      <c r="PMS87" s="94"/>
      <c r="PMT87" s="94"/>
      <c r="PMU87" s="94"/>
      <c r="PMV87" s="94"/>
      <c r="PMW87" s="94"/>
      <c r="PMX87" s="94"/>
      <c r="PMY87" s="94"/>
      <c r="PMZ87" s="94"/>
      <c r="PNA87" s="94"/>
      <c r="PNB87" s="94"/>
      <c r="PNC87" s="94"/>
      <c r="PND87" s="94"/>
      <c r="PNE87" s="94"/>
      <c r="PNF87" s="94"/>
      <c r="PNG87" s="94"/>
      <c r="PNH87" s="94"/>
      <c r="PNI87" s="94"/>
      <c r="PNJ87" s="94"/>
      <c r="PNK87" s="94"/>
      <c r="PNL87" s="94"/>
      <c r="PNM87" s="94"/>
      <c r="PNN87" s="94"/>
      <c r="PNO87" s="94"/>
      <c r="PNP87" s="94"/>
      <c r="PNQ87" s="94"/>
      <c r="PNR87" s="94"/>
      <c r="PNS87" s="94"/>
      <c r="PNT87" s="94"/>
      <c r="PNU87" s="94"/>
      <c r="PNV87" s="94"/>
      <c r="PNW87" s="94"/>
      <c r="PNX87" s="94"/>
      <c r="PNY87" s="94"/>
      <c r="PNZ87" s="94"/>
      <c r="POA87" s="94"/>
      <c r="POB87" s="94"/>
      <c r="POC87" s="94"/>
      <c r="POD87" s="94"/>
      <c r="POE87" s="94"/>
      <c r="POF87" s="94"/>
      <c r="POG87" s="94"/>
      <c r="POH87" s="94"/>
      <c r="POI87" s="94"/>
      <c r="POJ87" s="94"/>
      <c r="POK87" s="94"/>
      <c r="POL87" s="94"/>
      <c r="POM87" s="94"/>
      <c r="PON87" s="94"/>
      <c r="POO87" s="94"/>
      <c r="POP87" s="94"/>
      <c r="POQ87" s="94"/>
      <c r="POR87" s="94"/>
      <c r="POS87" s="94"/>
      <c r="POT87" s="94"/>
      <c r="POU87" s="94"/>
      <c r="POV87" s="94"/>
      <c r="POW87" s="94"/>
      <c r="POX87" s="94"/>
      <c r="POY87" s="94"/>
      <c r="POZ87" s="94"/>
      <c r="PPA87" s="94"/>
      <c r="PPB87" s="94"/>
      <c r="PPC87" s="94"/>
      <c r="PPD87" s="94"/>
      <c r="PPE87" s="94"/>
      <c r="PPF87" s="94"/>
      <c r="PPG87" s="94"/>
      <c r="PPH87" s="94"/>
      <c r="PPI87" s="94"/>
      <c r="PPJ87" s="94"/>
      <c r="PPK87" s="94"/>
      <c r="PPL87" s="94"/>
      <c r="PPM87" s="94"/>
      <c r="PPN87" s="94"/>
      <c r="PPO87" s="94"/>
      <c r="PPP87" s="94"/>
      <c r="PPQ87" s="94"/>
      <c r="PPR87" s="94"/>
      <c r="PPS87" s="94"/>
      <c r="PPT87" s="94"/>
      <c r="PPU87" s="94"/>
      <c r="PPV87" s="94"/>
      <c r="PPW87" s="94"/>
      <c r="PPX87" s="94"/>
      <c r="PPY87" s="94"/>
      <c r="PPZ87" s="94"/>
      <c r="PQA87" s="94"/>
      <c r="PQB87" s="94"/>
      <c r="PQC87" s="94"/>
      <c r="PQD87" s="94"/>
      <c r="PQE87" s="94"/>
      <c r="PQF87" s="94"/>
      <c r="PQG87" s="94"/>
      <c r="PQH87" s="94"/>
      <c r="PQI87" s="94"/>
      <c r="PQJ87" s="94"/>
      <c r="PQK87" s="94"/>
      <c r="PQL87" s="94"/>
      <c r="PQM87" s="94"/>
      <c r="PQN87" s="94"/>
      <c r="PQO87" s="94"/>
      <c r="PQP87" s="94"/>
      <c r="PQQ87" s="94"/>
      <c r="PQR87" s="94"/>
      <c r="PQS87" s="94"/>
      <c r="PQT87" s="94"/>
      <c r="PQU87" s="94"/>
      <c r="PQV87" s="94"/>
      <c r="PQW87" s="94"/>
      <c r="PQX87" s="94"/>
      <c r="PQY87" s="94"/>
      <c r="PQZ87" s="94"/>
      <c r="PRA87" s="94"/>
      <c r="PRB87" s="94"/>
      <c r="PRC87" s="94"/>
      <c r="PRD87" s="94"/>
      <c r="PRE87" s="94"/>
      <c r="PRF87" s="94"/>
      <c r="PRG87" s="94"/>
      <c r="PRH87" s="94"/>
      <c r="PRI87" s="94"/>
      <c r="PRJ87" s="94"/>
      <c r="PRK87" s="94"/>
      <c r="PRL87" s="94"/>
      <c r="PRM87" s="94"/>
      <c r="PRN87" s="94"/>
      <c r="PRO87" s="94"/>
      <c r="PRP87" s="94"/>
      <c r="PRQ87" s="94"/>
      <c r="PRR87" s="94"/>
      <c r="PRS87" s="94"/>
      <c r="PRT87" s="94"/>
      <c r="PRU87" s="94"/>
      <c r="PRV87" s="94"/>
      <c r="PRW87" s="94"/>
      <c r="PRX87" s="94"/>
      <c r="PRY87" s="94"/>
      <c r="PRZ87" s="94"/>
      <c r="PSA87" s="94"/>
      <c r="PSB87" s="94"/>
      <c r="PSC87" s="94"/>
      <c r="PSD87" s="94"/>
      <c r="PSE87" s="94"/>
      <c r="PSF87" s="94"/>
      <c r="PSG87" s="94"/>
      <c r="PSH87" s="94"/>
      <c r="PSI87" s="94"/>
      <c r="PSJ87" s="94"/>
      <c r="PSK87" s="94"/>
      <c r="PSL87" s="94"/>
      <c r="PSM87" s="94"/>
      <c r="PSN87" s="94"/>
      <c r="PSO87" s="94"/>
      <c r="PSP87" s="94"/>
      <c r="PSQ87" s="94"/>
      <c r="PSR87" s="94"/>
      <c r="PSS87" s="94"/>
      <c r="PST87" s="94"/>
      <c r="PSU87" s="94"/>
      <c r="PSV87" s="94"/>
      <c r="PSW87" s="94"/>
      <c r="PSX87" s="94"/>
      <c r="PSY87" s="94"/>
      <c r="PSZ87" s="94"/>
      <c r="PTA87" s="94"/>
      <c r="PTB87" s="94"/>
      <c r="PTC87" s="94"/>
      <c r="PTD87" s="94"/>
      <c r="PTE87" s="94"/>
      <c r="PTF87" s="94"/>
      <c r="PTG87" s="94"/>
      <c r="PTH87" s="94"/>
      <c r="PTI87" s="94"/>
      <c r="PTJ87" s="94"/>
      <c r="PTK87" s="94"/>
      <c r="PTL87" s="94"/>
      <c r="PTM87" s="94"/>
      <c r="PTN87" s="94"/>
      <c r="PTO87" s="94"/>
      <c r="PTP87" s="94"/>
      <c r="PTQ87" s="94"/>
      <c r="PTR87" s="94"/>
      <c r="PTS87" s="94"/>
      <c r="PTT87" s="94"/>
      <c r="PTU87" s="94"/>
      <c r="PTV87" s="94"/>
      <c r="PTW87" s="94"/>
      <c r="PTX87" s="94"/>
      <c r="PTY87" s="94"/>
      <c r="PTZ87" s="94"/>
      <c r="PUA87" s="94"/>
      <c r="PUB87" s="94"/>
      <c r="PUC87" s="94"/>
      <c r="PUD87" s="94"/>
      <c r="PUE87" s="94"/>
      <c r="PUF87" s="94"/>
      <c r="PUG87" s="94"/>
      <c r="PUH87" s="94"/>
      <c r="PUI87" s="94"/>
      <c r="PUJ87" s="94"/>
      <c r="PUK87" s="94"/>
      <c r="PUL87" s="94"/>
      <c r="PUM87" s="94"/>
      <c r="PUN87" s="94"/>
      <c r="PUO87" s="94"/>
      <c r="PUP87" s="94"/>
      <c r="PUQ87" s="94"/>
      <c r="PUR87" s="94"/>
      <c r="PUS87" s="94"/>
      <c r="PUT87" s="94"/>
      <c r="PUU87" s="94"/>
      <c r="PUV87" s="94"/>
      <c r="PUW87" s="94"/>
      <c r="PUX87" s="94"/>
      <c r="PUY87" s="94"/>
      <c r="PUZ87" s="94"/>
      <c r="PVA87" s="94"/>
      <c r="PVB87" s="94"/>
      <c r="PVC87" s="94"/>
      <c r="PVD87" s="94"/>
      <c r="PVE87" s="94"/>
      <c r="PVF87" s="94"/>
      <c r="PVG87" s="94"/>
      <c r="PVH87" s="94"/>
      <c r="PVI87" s="94"/>
      <c r="PVJ87" s="94"/>
      <c r="PVK87" s="94"/>
      <c r="PVL87" s="94"/>
      <c r="PVM87" s="94"/>
      <c r="PVN87" s="94"/>
      <c r="PVO87" s="94"/>
      <c r="PVP87" s="94"/>
      <c r="PVQ87" s="94"/>
      <c r="PVR87" s="94"/>
      <c r="PVS87" s="94"/>
      <c r="PVT87" s="94"/>
      <c r="PVU87" s="94"/>
      <c r="PVV87" s="94"/>
      <c r="PVW87" s="94"/>
      <c r="PVX87" s="94"/>
      <c r="PVY87" s="94"/>
      <c r="PVZ87" s="94"/>
      <c r="PWA87" s="94"/>
      <c r="PWB87" s="94"/>
      <c r="PWC87" s="94"/>
      <c r="PWD87" s="94"/>
      <c r="PWE87" s="94"/>
      <c r="PWF87" s="94"/>
      <c r="PWG87" s="94"/>
      <c r="PWH87" s="94"/>
      <c r="PWI87" s="94"/>
      <c r="PWJ87" s="94"/>
      <c r="PWK87" s="94"/>
      <c r="PWL87" s="94"/>
      <c r="PWM87" s="94"/>
      <c r="PWN87" s="94"/>
      <c r="PWO87" s="94"/>
      <c r="PWP87" s="94"/>
      <c r="PWQ87" s="94"/>
      <c r="PWR87" s="94"/>
      <c r="PWS87" s="94"/>
      <c r="PWT87" s="94"/>
      <c r="PWU87" s="94"/>
      <c r="PWV87" s="94"/>
      <c r="PWW87" s="94"/>
      <c r="PWX87" s="94"/>
      <c r="PWY87" s="94"/>
      <c r="PWZ87" s="94"/>
      <c r="PXA87" s="94"/>
      <c r="PXB87" s="94"/>
      <c r="PXC87" s="94"/>
      <c r="PXD87" s="94"/>
      <c r="PXE87" s="94"/>
      <c r="PXF87" s="94"/>
      <c r="PXG87" s="94"/>
      <c r="PXH87" s="94"/>
      <c r="PXI87" s="94"/>
      <c r="PXJ87" s="94"/>
      <c r="PXK87" s="94"/>
      <c r="PXL87" s="94"/>
      <c r="PXM87" s="94"/>
      <c r="PXN87" s="94"/>
      <c r="PXO87" s="94"/>
      <c r="PXP87" s="94"/>
      <c r="PXQ87" s="94"/>
      <c r="PXR87" s="94"/>
      <c r="PXS87" s="94"/>
      <c r="PXT87" s="94"/>
      <c r="PXU87" s="94"/>
      <c r="PXV87" s="94"/>
      <c r="PXW87" s="94"/>
      <c r="PXX87" s="94"/>
      <c r="PXY87" s="94"/>
      <c r="PXZ87" s="94"/>
      <c r="PYA87" s="94"/>
      <c r="PYB87" s="94"/>
      <c r="PYC87" s="94"/>
      <c r="PYD87" s="94"/>
      <c r="PYE87" s="94"/>
      <c r="PYF87" s="94"/>
      <c r="PYG87" s="94"/>
      <c r="PYH87" s="94"/>
      <c r="PYI87" s="94"/>
      <c r="PYJ87" s="94"/>
      <c r="PYK87" s="94"/>
      <c r="PYL87" s="94"/>
      <c r="PYM87" s="94"/>
      <c r="PYN87" s="94"/>
      <c r="PYO87" s="94"/>
      <c r="PYP87" s="94"/>
      <c r="PYQ87" s="94"/>
      <c r="PYR87" s="94"/>
      <c r="PYS87" s="94"/>
      <c r="PYT87" s="94"/>
      <c r="PYU87" s="94"/>
      <c r="PYV87" s="94"/>
      <c r="PYW87" s="94"/>
      <c r="PYX87" s="94"/>
      <c r="PYY87" s="94"/>
      <c r="PYZ87" s="94"/>
      <c r="PZA87" s="94"/>
      <c r="PZB87" s="94"/>
      <c r="PZC87" s="94"/>
      <c r="PZD87" s="94"/>
      <c r="PZE87" s="94"/>
      <c r="PZF87" s="94"/>
      <c r="PZG87" s="94"/>
      <c r="PZH87" s="94"/>
      <c r="PZI87" s="94"/>
      <c r="PZJ87" s="94"/>
      <c r="PZK87" s="94"/>
      <c r="PZL87" s="94"/>
      <c r="PZM87" s="94"/>
      <c r="PZN87" s="94"/>
      <c r="PZO87" s="94"/>
      <c r="PZP87" s="94"/>
      <c r="PZQ87" s="94"/>
      <c r="PZR87" s="94"/>
      <c r="PZS87" s="94"/>
      <c r="PZT87" s="94"/>
      <c r="PZU87" s="94"/>
      <c r="PZV87" s="94"/>
      <c r="PZW87" s="94"/>
      <c r="PZX87" s="94"/>
      <c r="PZY87" s="94"/>
      <c r="PZZ87" s="94"/>
      <c r="QAA87" s="94"/>
      <c r="QAB87" s="94"/>
      <c r="QAC87" s="94"/>
      <c r="QAD87" s="94"/>
      <c r="QAE87" s="94"/>
      <c r="QAF87" s="94"/>
      <c r="QAG87" s="94"/>
      <c r="QAH87" s="94"/>
      <c r="QAI87" s="94"/>
      <c r="QAJ87" s="94"/>
      <c r="QAK87" s="94"/>
      <c r="QAL87" s="94"/>
      <c r="QAM87" s="94"/>
      <c r="QAN87" s="94"/>
      <c r="QAO87" s="94"/>
      <c r="QAP87" s="94"/>
      <c r="QAQ87" s="94"/>
      <c r="QAR87" s="94"/>
      <c r="QAS87" s="94"/>
      <c r="QAT87" s="94"/>
      <c r="QAU87" s="94"/>
      <c r="QAV87" s="94"/>
      <c r="QAW87" s="94"/>
      <c r="QAX87" s="94"/>
      <c r="QAY87" s="94"/>
      <c r="QAZ87" s="94"/>
      <c r="QBA87" s="94"/>
      <c r="QBB87" s="94"/>
      <c r="QBC87" s="94"/>
      <c r="QBD87" s="94"/>
      <c r="QBE87" s="94"/>
      <c r="QBF87" s="94"/>
      <c r="QBG87" s="94"/>
      <c r="QBH87" s="94"/>
      <c r="QBI87" s="94"/>
      <c r="QBJ87" s="94"/>
      <c r="QBK87" s="94"/>
      <c r="QBL87" s="94"/>
      <c r="QBM87" s="94"/>
      <c r="QBN87" s="94"/>
      <c r="QBO87" s="94"/>
      <c r="QBP87" s="94"/>
      <c r="QBQ87" s="94"/>
      <c r="QBR87" s="94"/>
      <c r="QBS87" s="94"/>
      <c r="QBT87" s="94"/>
      <c r="QBU87" s="94"/>
      <c r="QBV87" s="94"/>
      <c r="QBW87" s="94"/>
      <c r="QBX87" s="94"/>
      <c r="QBY87" s="94"/>
      <c r="QBZ87" s="94"/>
      <c r="QCA87" s="94"/>
      <c r="QCB87" s="94"/>
      <c r="QCC87" s="94"/>
      <c r="QCD87" s="94"/>
      <c r="QCE87" s="94"/>
      <c r="QCF87" s="94"/>
      <c r="QCG87" s="94"/>
      <c r="QCH87" s="94"/>
      <c r="QCI87" s="94"/>
      <c r="QCJ87" s="94"/>
      <c r="QCK87" s="94"/>
      <c r="QCL87" s="94"/>
      <c r="QCM87" s="94"/>
      <c r="QCN87" s="94"/>
      <c r="QCO87" s="94"/>
      <c r="QCP87" s="94"/>
      <c r="QCQ87" s="94"/>
      <c r="QCR87" s="94"/>
      <c r="QCS87" s="94"/>
      <c r="QCT87" s="94"/>
      <c r="QCU87" s="94"/>
      <c r="QCV87" s="94"/>
      <c r="QCW87" s="94"/>
      <c r="QCX87" s="94"/>
      <c r="QCY87" s="94"/>
      <c r="QCZ87" s="94"/>
      <c r="QDA87" s="94"/>
      <c r="QDB87" s="94"/>
      <c r="QDC87" s="94"/>
      <c r="QDD87" s="94"/>
      <c r="QDE87" s="94"/>
      <c r="QDF87" s="94"/>
      <c r="QDG87" s="94"/>
      <c r="QDH87" s="94"/>
      <c r="QDI87" s="94"/>
      <c r="QDJ87" s="94"/>
      <c r="QDK87" s="94"/>
      <c r="QDL87" s="94"/>
      <c r="QDM87" s="94"/>
      <c r="QDN87" s="94"/>
      <c r="QDO87" s="94"/>
      <c r="QDP87" s="94"/>
      <c r="QDQ87" s="94"/>
      <c r="QDR87" s="94"/>
      <c r="QDS87" s="94"/>
      <c r="QDT87" s="94"/>
      <c r="QDU87" s="94"/>
      <c r="QDV87" s="94"/>
      <c r="QDW87" s="94"/>
      <c r="QDX87" s="94"/>
      <c r="QDY87" s="94"/>
      <c r="QDZ87" s="94"/>
      <c r="QEA87" s="94"/>
      <c r="QEB87" s="94"/>
      <c r="QEC87" s="94"/>
      <c r="QED87" s="94"/>
      <c r="QEE87" s="94"/>
      <c r="QEF87" s="94"/>
      <c r="QEG87" s="94"/>
      <c r="QEH87" s="94"/>
      <c r="QEI87" s="94"/>
      <c r="QEJ87" s="94"/>
      <c r="QEK87" s="94"/>
      <c r="QEL87" s="94"/>
      <c r="QEM87" s="94"/>
      <c r="QEN87" s="94"/>
      <c r="QEO87" s="94"/>
      <c r="QEP87" s="94"/>
      <c r="QEQ87" s="94"/>
      <c r="QER87" s="94"/>
      <c r="QES87" s="94"/>
      <c r="QET87" s="94"/>
      <c r="QEU87" s="94"/>
      <c r="QEV87" s="94"/>
      <c r="QEW87" s="94"/>
      <c r="QEX87" s="94"/>
      <c r="QEY87" s="94"/>
      <c r="QEZ87" s="94"/>
      <c r="QFA87" s="94"/>
      <c r="QFB87" s="94"/>
      <c r="QFC87" s="94"/>
      <c r="QFD87" s="94"/>
      <c r="QFE87" s="94"/>
      <c r="QFF87" s="94"/>
      <c r="QFG87" s="94"/>
      <c r="QFH87" s="94"/>
      <c r="QFI87" s="94"/>
      <c r="QFJ87" s="94"/>
      <c r="QFK87" s="94"/>
      <c r="QFL87" s="94"/>
      <c r="QFM87" s="94"/>
      <c r="QFN87" s="94"/>
      <c r="QFO87" s="94"/>
      <c r="QFP87" s="94"/>
      <c r="QFQ87" s="94"/>
      <c r="QFR87" s="94"/>
      <c r="QFS87" s="94"/>
      <c r="QFT87" s="94"/>
      <c r="QFU87" s="94"/>
      <c r="QFV87" s="94"/>
      <c r="QFW87" s="94"/>
      <c r="QFX87" s="94"/>
      <c r="QFY87" s="94"/>
      <c r="QFZ87" s="94"/>
      <c r="QGA87" s="94"/>
      <c r="QGB87" s="94"/>
      <c r="QGC87" s="94"/>
      <c r="QGD87" s="94"/>
      <c r="QGE87" s="94"/>
      <c r="QGF87" s="94"/>
      <c r="QGG87" s="94"/>
      <c r="QGH87" s="94"/>
      <c r="QGI87" s="94"/>
      <c r="QGJ87" s="94"/>
      <c r="QGK87" s="94"/>
      <c r="QGL87" s="94"/>
      <c r="QGM87" s="94"/>
      <c r="QGN87" s="94"/>
      <c r="QGO87" s="94"/>
      <c r="QGP87" s="94"/>
      <c r="QGQ87" s="94"/>
      <c r="QGR87" s="94"/>
      <c r="QGS87" s="94"/>
      <c r="QGT87" s="94"/>
      <c r="QGU87" s="94"/>
      <c r="QGV87" s="94"/>
      <c r="QGW87" s="94"/>
      <c r="QGX87" s="94"/>
      <c r="QGY87" s="94"/>
      <c r="QGZ87" s="94"/>
      <c r="QHA87" s="94"/>
      <c r="QHB87" s="94"/>
      <c r="QHC87" s="94"/>
      <c r="QHD87" s="94"/>
      <c r="QHE87" s="94"/>
      <c r="QHF87" s="94"/>
      <c r="QHG87" s="94"/>
      <c r="QHH87" s="94"/>
      <c r="QHI87" s="94"/>
      <c r="QHJ87" s="94"/>
      <c r="QHK87" s="94"/>
      <c r="QHL87" s="94"/>
      <c r="QHM87" s="94"/>
      <c r="QHN87" s="94"/>
      <c r="QHO87" s="94"/>
      <c r="QHP87" s="94"/>
      <c r="QHQ87" s="94"/>
      <c r="QHR87" s="94"/>
      <c r="QHS87" s="94"/>
      <c r="QHT87" s="94"/>
      <c r="QHU87" s="94"/>
      <c r="QHV87" s="94"/>
      <c r="QHW87" s="94"/>
      <c r="QHX87" s="94"/>
      <c r="QHY87" s="94"/>
      <c r="QHZ87" s="94"/>
      <c r="QIA87" s="94"/>
      <c r="QIB87" s="94"/>
      <c r="QIC87" s="94"/>
      <c r="QID87" s="94"/>
      <c r="QIE87" s="94"/>
      <c r="QIF87" s="94"/>
      <c r="QIG87" s="94"/>
      <c r="QIH87" s="94"/>
      <c r="QII87" s="94"/>
      <c r="QIJ87" s="94"/>
      <c r="QIK87" s="94"/>
      <c r="QIL87" s="94"/>
      <c r="QIM87" s="94"/>
      <c r="QIN87" s="94"/>
      <c r="QIO87" s="94"/>
      <c r="QIP87" s="94"/>
      <c r="QIQ87" s="94"/>
      <c r="QIR87" s="94"/>
      <c r="QIS87" s="94"/>
      <c r="QIT87" s="94"/>
      <c r="QIU87" s="94"/>
      <c r="QIV87" s="94"/>
      <c r="QIW87" s="94"/>
      <c r="QIX87" s="94"/>
      <c r="QIY87" s="94"/>
      <c r="QIZ87" s="94"/>
      <c r="QJA87" s="94"/>
      <c r="QJB87" s="94"/>
      <c r="QJC87" s="94"/>
      <c r="QJD87" s="94"/>
      <c r="QJE87" s="94"/>
      <c r="QJF87" s="94"/>
      <c r="QJG87" s="94"/>
      <c r="QJH87" s="94"/>
      <c r="QJI87" s="94"/>
      <c r="QJJ87" s="94"/>
      <c r="QJK87" s="94"/>
      <c r="QJL87" s="94"/>
      <c r="QJM87" s="94"/>
      <c r="QJN87" s="94"/>
      <c r="QJO87" s="94"/>
      <c r="QJP87" s="94"/>
      <c r="QJQ87" s="94"/>
      <c r="QJR87" s="94"/>
      <c r="QJS87" s="94"/>
      <c r="QJT87" s="94"/>
      <c r="QJU87" s="94"/>
      <c r="QJV87" s="94"/>
      <c r="QJW87" s="94"/>
      <c r="QJX87" s="94"/>
      <c r="QJY87" s="94"/>
      <c r="QJZ87" s="94"/>
      <c r="QKA87" s="94"/>
      <c r="QKB87" s="94"/>
      <c r="QKC87" s="94"/>
      <c r="QKD87" s="94"/>
      <c r="QKE87" s="94"/>
      <c r="QKF87" s="94"/>
      <c r="QKG87" s="94"/>
      <c r="QKH87" s="94"/>
      <c r="QKI87" s="94"/>
      <c r="QKJ87" s="94"/>
      <c r="QKK87" s="94"/>
      <c r="QKL87" s="94"/>
      <c r="QKM87" s="94"/>
      <c r="QKN87" s="94"/>
      <c r="QKO87" s="94"/>
      <c r="QKP87" s="94"/>
      <c r="QKQ87" s="94"/>
      <c r="QKR87" s="94"/>
      <c r="QKS87" s="94"/>
      <c r="QKT87" s="94"/>
      <c r="QKU87" s="94"/>
      <c r="QKV87" s="94"/>
      <c r="QKW87" s="94"/>
      <c r="QKX87" s="94"/>
      <c r="QKY87" s="94"/>
      <c r="QKZ87" s="94"/>
      <c r="QLA87" s="94"/>
      <c r="QLB87" s="94"/>
      <c r="QLC87" s="94"/>
      <c r="QLD87" s="94"/>
      <c r="QLE87" s="94"/>
      <c r="QLF87" s="94"/>
      <c r="QLG87" s="94"/>
      <c r="QLH87" s="94"/>
      <c r="QLI87" s="94"/>
      <c r="QLJ87" s="94"/>
      <c r="QLK87" s="94"/>
      <c r="QLL87" s="94"/>
      <c r="QLM87" s="94"/>
      <c r="QLN87" s="94"/>
      <c r="QLO87" s="94"/>
      <c r="QLP87" s="94"/>
      <c r="QLQ87" s="94"/>
      <c r="QLR87" s="94"/>
      <c r="QLS87" s="94"/>
      <c r="QLT87" s="94"/>
      <c r="QLU87" s="94"/>
      <c r="QLV87" s="94"/>
      <c r="QLW87" s="94"/>
      <c r="QLX87" s="94"/>
      <c r="QLY87" s="94"/>
      <c r="QLZ87" s="94"/>
      <c r="QMA87" s="94"/>
      <c r="QMB87" s="94"/>
      <c r="QMC87" s="94"/>
      <c r="QMD87" s="94"/>
      <c r="QME87" s="94"/>
      <c r="QMF87" s="94"/>
      <c r="QMG87" s="94"/>
      <c r="QMH87" s="94"/>
      <c r="QMI87" s="94"/>
      <c r="QMJ87" s="94"/>
      <c r="QMK87" s="94"/>
      <c r="QML87" s="94"/>
      <c r="QMM87" s="94"/>
      <c r="QMN87" s="94"/>
      <c r="QMO87" s="94"/>
      <c r="QMP87" s="94"/>
      <c r="QMQ87" s="94"/>
      <c r="QMR87" s="94"/>
      <c r="QMS87" s="94"/>
      <c r="QMT87" s="94"/>
      <c r="QMU87" s="94"/>
      <c r="QMV87" s="94"/>
      <c r="QMW87" s="94"/>
      <c r="QMX87" s="94"/>
      <c r="QMY87" s="94"/>
      <c r="QMZ87" s="94"/>
      <c r="QNA87" s="94"/>
      <c r="QNB87" s="94"/>
      <c r="QNC87" s="94"/>
      <c r="QND87" s="94"/>
      <c r="QNE87" s="94"/>
      <c r="QNF87" s="94"/>
      <c r="QNG87" s="94"/>
      <c r="QNH87" s="94"/>
      <c r="QNI87" s="94"/>
      <c r="QNJ87" s="94"/>
      <c r="QNK87" s="94"/>
      <c r="QNL87" s="94"/>
      <c r="QNM87" s="94"/>
      <c r="QNN87" s="94"/>
      <c r="QNO87" s="94"/>
      <c r="QNP87" s="94"/>
      <c r="QNQ87" s="94"/>
      <c r="QNR87" s="94"/>
      <c r="QNS87" s="94"/>
      <c r="QNT87" s="94"/>
      <c r="QNU87" s="94"/>
      <c r="QNV87" s="94"/>
      <c r="QNW87" s="94"/>
      <c r="QNX87" s="94"/>
      <c r="QNY87" s="94"/>
      <c r="QNZ87" s="94"/>
      <c r="QOA87" s="94"/>
      <c r="QOB87" s="94"/>
      <c r="QOC87" s="94"/>
      <c r="QOD87" s="94"/>
      <c r="QOE87" s="94"/>
      <c r="QOF87" s="94"/>
      <c r="QOG87" s="94"/>
      <c r="QOH87" s="94"/>
      <c r="QOI87" s="94"/>
      <c r="QOJ87" s="94"/>
      <c r="QOK87" s="94"/>
      <c r="QOL87" s="94"/>
      <c r="QOM87" s="94"/>
      <c r="QON87" s="94"/>
      <c r="QOO87" s="94"/>
      <c r="QOP87" s="94"/>
      <c r="QOQ87" s="94"/>
      <c r="QOR87" s="94"/>
      <c r="QOS87" s="94"/>
      <c r="QOT87" s="94"/>
      <c r="QOU87" s="94"/>
      <c r="QOV87" s="94"/>
      <c r="QOW87" s="94"/>
      <c r="QOX87" s="94"/>
      <c r="QOY87" s="94"/>
      <c r="QOZ87" s="94"/>
      <c r="QPA87" s="94"/>
      <c r="QPB87" s="94"/>
      <c r="QPC87" s="94"/>
      <c r="QPD87" s="94"/>
      <c r="QPE87" s="94"/>
      <c r="QPF87" s="94"/>
      <c r="QPG87" s="94"/>
      <c r="QPH87" s="94"/>
      <c r="QPI87" s="94"/>
      <c r="QPJ87" s="94"/>
      <c r="QPK87" s="94"/>
      <c r="QPL87" s="94"/>
      <c r="QPM87" s="94"/>
      <c r="QPN87" s="94"/>
      <c r="QPO87" s="94"/>
      <c r="QPP87" s="94"/>
      <c r="QPQ87" s="94"/>
      <c r="QPR87" s="94"/>
      <c r="QPS87" s="94"/>
      <c r="QPT87" s="94"/>
      <c r="QPU87" s="94"/>
      <c r="QPV87" s="94"/>
      <c r="QPW87" s="94"/>
      <c r="QPX87" s="94"/>
      <c r="QPY87" s="94"/>
      <c r="QPZ87" s="94"/>
      <c r="QQA87" s="94"/>
      <c r="QQB87" s="94"/>
      <c r="QQC87" s="94"/>
      <c r="QQD87" s="94"/>
      <c r="QQE87" s="94"/>
      <c r="QQF87" s="94"/>
      <c r="QQG87" s="94"/>
      <c r="QQH87" s="94"/>
      <c r="QQI87" s="94"/>
      <c r="QQJ87" s="94"/>
      <c r="QQK87" s="94"/>
      <c r="QQL87" s="94"/>
      <c r="QQM87" s="94"/>
      <c r="QQN87" s="94"/>
      <c r="QQO87" s="94"/>
      <c r="QQP87" s="94"/>
      <c r="QQQ87" s="94"/>
      <c r="QQR87" s="94"/>
      <c r="QQS87" s="94"/>
      <c r="QQT87" s="94"/>
      <c r="QQU87" s="94"/>
      <c r="QQV87" s="94"/>
      <c r="QQW87" s="94"/>
      <c r="QQX87" s="94"/>
      <c r="QQY87" s="94"/>
      <c r="QQZ87" s="94"/>
      <c r="QRA87" s="94"/>
      <c r="QRB87" s="94"/>
      <c r="QRC87" s="94"/>
      <c r="QRD87" s="94"/>
      <c r="QRE87" s="94"/>
      <c r="QRF87" s="94"/>
      <c r="QRG87" s="94"/>
      <c r="QRH87" s="94"/>
      <c r="QRI87" s="94"/>
      <c r="QRJ87" s="94"/>
      <c r="QRK87" s="94"/>
      <c r="QRL87" s="94"/>
      <c r="QRM87" s="94"/>
      <c r="QRN87" s="94"/>
      <c r="QRO87" s="94"/>
      <c r="QRP87" s="94"/>
      <c r="QRQ87" s="94"/>
      <c r="QRR87" s="94"/>
      <c r="QRS87" s="94"/>
      <c r="QRT87" s="94"/>
      <c r="QRU87" s="94"/>
      <c r="QRV87" s="94"/>
      <c r="QRW87" s="94"/>
      <c r="QRX87" s="94"/>
      <c r="QRY87" s="94"/>
      <c r="QRZ87" s="94"/>
      <c r="QSA87" s="94"/>
      <c r="QSB87" s="94"/>
      <c r="QSC87" s="94"/>
      <c r="QSD87" s="94"/>
      <c r="QSE87" s="94"/>
      <c r="QSF87" s="94"/>
      <c r="QSG87" s="94"/>
      <c r="QSH87" s="94"/>
      <c r="QSI87" s="94"/>
      <c r="QSJ87" s="94"/>
      <c r="QSK87" s="94"/>
      <c r="QSL87" s="94"/>
      <c r="QSM87" s="94"/>
      <c r="QSN87" s="94"/>
      <c r="QSO87" s="94"/>
      <c r="QSP87" s="94"/>
      <c r="QSQ87" s="94"/>
      <c r="QSR87" s="94"/>
      <c r="QSS87" s="94"/>
      <c r="QST87" s="94"/>
      <c r="QSU87" s="94"/>
      <c r="QSV87" s="94"/>
      <c r="QSW87" s="94"/>
      <c r="QSX87" s="94"/>
      <c r="QSY87" s="94"/>
      <c r="QSZ87" s="94"/>
      <c r="QTA87" s="94"/>
      <c r="QTB87" s="94"/>
      <c r="QTC87" s="94"/>
      <c r="QTD87" s="94"/>
      <c r="QTE87" s="94"/>
      <c r="QTF87" s="94"/>
      <c r="QTG87" s="94"/>
      <c r="QTH87" s="94"/>
      <c r="QTI87" s="94"/>
      <c r="QTJ87" s="94"/>
      <c r="QTK87" s="94"/>
      <c r="QTL87" s="94"/>
      <c r="QTM87" s="94"/>
      <c r="QTN87" s="94"/>
      <c r="QTO87" s="94"/>
      <c r="QTP87" s="94"/>
      <c r="QTQ87" s="94"/>
      <c r="QTR87" s="94"/>
      <c r="QTS87" s="94"/>
      <c r="QTT87" s="94"/>
      <c r="QTU87" s="94"/>
      <c r="QTV87" s="94"/>
      <c r="QTW87" s="94"/>
      <c r="QTX87" s="94"/>
      <c r="QTY87" s="94"/>
      <c r="QTZ87" s="94"/>
      <c r="QUA87" s="94"/>
      <c r="QUB87" s="94"/>
      <c r="QUC87" s="94"/>
      <c r="QUD87" s="94"/>
      <c r="QUE87" s="94"/>
      <c r="QUF87" s="94"/>
      <c r="QUG87" s="94"/>
      <c r="QUH87" s="94"/>
      <c r="QUI87" s="94"/>
      <c r="QUJ87" s="94"/>
      <c r="QUK87" s="94"/>
      <c r="QUL87" s="94"/>
      <c r="QUM87" s="94"/>
      <c r="QUN87" s="94"/>
      <c r="QUO87" s="94"/>
      <c r="QUP87" s="94"/>
      <c r="QUQ87" s="94"/>
      <c r="QUR87" s="94"/>
      <c r="QUS87" s="94"/>
      <c r="QUT87" s="94"/>
      <c r="QUU87" s="94"/>
      <c r="QUV87" s="94"/>
      <c r="QUW87" s="94"/>
      <c r="QUX87" s="94"/>
      <c r="QUY87" s="94"/>
      <c r="QUZ87" s="94"/>
      <c r="QVA87" s="94"/>
      <c r="QVB87" s="94"/>
      <c r="QVC87" s="94"/>
      <c r="QVD87" s="94"/>
      <c r="QVE87" s="94"/>
      <c r="QVF87" s="94"/>
      <c r="QVG87" s="94"/>
      <c r="QVH87" s="94"/>
      <c r="QVI87" s="94"/>
      <c r="QVJ87" s="94"/>
      <c r="QVK87" s="94"/>
      <c r="QVL87" s="94"/>
      <c r="QVM87" s="94"/>
      <c r="QVN87" s="94"/>
      <c r="QVO87" s="94"/>
      <c r="QVP87" s="94"/>
      <c r="QVQ87" s="94"/>
      <c r="QVR87" s="94"/>
      <c r="QVS87" s="94"/>
      <c r="QVT87" s="94"/>
      <c r="QVU87" s="94"/>
      <c r="QVV87" s="94"/>
      <c r="QVW87" s="94"/>
      <c r="QVX87" s="94"/>
      <c r="QVY87" s="94"/>
      <c r="QVZ87" s="94"/>
      <c r="QWA87" s="94"/>
      <c r="QWB87" s="94"/>
      <c r="QWC87" s="94"/>
      <c r="QWD87" s="94"/>
      <c r="QWE87" s="94"/>
      <c r="QWF87" s="94"/>
      <c r="QWG87" s="94"/>
      <c r="QWH87" s="94"/>
      <c r="QWI87" s="94"/>
      <c r="QWJ87" s="94"/>
      <c r="QWK87" s="94"/>
      <c r="QWL87" s="94"/>
      <c r="QWM87" s="94"/>
      <c r="QWN87" s="94"/>
      <c r="QWO87" s="94"/>
      <c r="QWP87" s="94"/>
      <c r="QWQ87" s="94"/>
      <c r="QWR87" s="94"/>
      <c r="QWS87" s="94"/>
      <c r="QWT87" s="94"/>
      <c r="QWU87" s="94"/>
      <c r="QWV87" s="94"/>
      <c r="QWW87" s="94"/>
      <c r="QWX87" s="94"/>
      <c r="QWY87" s="94"/>
      <c r="QWZ87" s="94"/>
      <c r="QXA87" s="94"/>
      <c r="QXB87" s="94"/>
      <c r="QXC87" s="94"/>
      <c r="QXD87" s="94"/>
      <c r="QXE87" s="94"/>
      <c r="QXF87" s="94"/>
      <c r="QXG87" s="94"/>
      <c r="QXH87" s="94"/>
      <c r="QXI87" s="94"/>
      <c r="QXJ87" s="94"/>
      <c r="QXK87" s="94"/>
      <c r="QXL87" s="94"/>
      <c r="QXM87" s="94"/>
      <c r="QXN87" s="94"/>
      <c r="QXO87" s="94"/>
      <c r="QXP87" s="94"/>
      <c r="QXQ87" s="94"/>
      <c r="QXR87" s="94"/>
      <c r="QXS87" s="94"/>
      <c r="QXT87" s="94"/>
      <c r="QXU87" s="94"/>
      <c r="QXV87" s="94"/>
      <c r="QXW87" s="94"/>
      <c r="QXX87" s="94"/>
      <c r="QXY87" s="94"/>
      <c r="QXZ87" s="94"/>
      <c r="QYA87" s="94"/>
      <c r="QYB87" s="94"/>
      <c r="QYC87" s="94"/>
      <c r="QYD87" s="94"/>
      <c r="QYE87" s="94"/>
      <c r="QYF87" s="94"/>
      <c r="QYG87" s="94"/>
      <c r="QYH87" s="94"/>
      <c r="QYI87" s="94"/>
      <c r="QYJ87" s="94"/>
      <c r="QYK87" s="94"/>
      <c r="QYL87" s="94"/>
      <c r="QYM87" s="94"/>
      <c r="QYN87" s="94"/>
      <c r="QYO87" s="94"/>
      <c r="QYP87" s="94"/>
      <c r="QYQ87" s="94"/>
      <c r="QYR87" s="94"/>
      <c r="QYS87" s="94"/>
      <c r="QYT87" s="94"/>
      <c r="QYU87" s="94"/>
      <c r="QYV87" s="94"/>
      <c r="QYW87" s="94"/>
      <c r="QYX87" s="94"/>
      <c r="QYY87" s="94"/>
      <c r="QYZ87" s="94"/>
      <c r="QZA87" s="94"/>
      <c r="QZB87" s="94"/>
      <c r="QZC87" s="94"/>
      <c r="QZD87" s="94"/>
      <c r="QZE87" s="94"/>
      <c r="QZF87" s="94"/>
      <c r="QZG87" s="94"/>
      <c r="QZH87" s="94"/>
      <c r="QZI87" s="94"/>
      <c r="QZJ87" s="94"/>
      <c r="QZK87" s="94"/>
      <c r="QZL87" s="94"/>
      <c r="QZM87" s="94"/>
      <c r="QZN87" s="94"/>
      <c r="QZO87" s="94"/>
      <c r="QZP87" s="94"/>
      <c r="QZQ87" s="94"/>
      <c r="QZR87" s="94"/>
      <c r="QZS87" s="94"/>
      <c r="QZT87" s="94"/>
      <c r="QZU87" s="94"/>
      <c r="QZV87" s="94"/>
      <c r="QZW87" s="94"/>
      <c r="QZX87" s="94"/>
      <c r="QZY87" s="94"/>
      <c r="QZZ87" s="94"/>
      <c r="RAA87" s="94"/>
      <c r="RAB87" s="94"/>
      <c r="RAC87" s="94"/>
      <c r="RAD87" s="94"/>
      <c r="RAE87" s="94"/>
      <c r="RAF87" s="94"/>
      <c r="RAG87" s="94"/>
      <c r="RAH87" s="94"/>
      <c r="RAI87" s="94"/>
      <c r="RAJ87" s="94"/>
      <c r="RAK87" s="94"/>
      <c r="RAL87" s="94"/>
      <c r="RAM87" s="94"/>
      <c r="RAN87" s="94"/>
      <c r="RAO87" s="94"/>
      <c r="RAP87" s="94"/>
      <c r="RAQ87" s="94"/>
      <c r="RAR87" s="94"/>
      <c r="RAS87" s="94"/>
      <c r="RAT87" s="94"/>
      <c r="RAU87" s="94"/>
      <c r="RAV87" s="94"/>
      <c r="RAW87" s="94"/>
      <c r="RAX87" s="94"/>
      <c r="RAY87" s="94"/>
      <c r="RAZ87" s="94"/>
      <c r="RBA87" s="94"/>
      <c r="RBB87" s="94"/>
      <c r="RBC87" s="94"/>
      <c r="RBD87" s="94"/>
      <c r="RBE87" s="94"/>
      <c r="RBF87" s="94"/>
      <c r="RBG87" s="94"/>
      <c r="RBH87" s="94"/>
      <c r="RBI87" s="94"/>
      <c r="RBJ87" s="94"/>
      <c r="RBK87" s="94"/>
      <c r="RBL87" s="94"/>
      <c r="RBM87" s="94"/>
      <c r="RBN87" s="94"/>
      <c r="RBO87" s="94"/>
      <c r="RBP87" s="94"/>
      <c r="RBQ87" s="94"/>
      <c r="RBR87" s="94"/>
      <c r="RBS87" s="94"/>
      <c r="RBT87" s="94"/>
      <c r="RBU87" s="94"/>
      <c r="RBV87" s="94"/>
      <c r="RBW87" s="94"/>
      <c r="RBX87" s="94"/>
      <c r="RBY87" s="94"/>
      <c r="RBZ87" s="94"/>
      <c r="RCA87" s="94"/>
      <c r="RCB87" s="94"/>
      <c r="RCC87" s="94"/>
      <c r="RCD87" s="94"/>
      <c r="RCE87" s="94"/>
      <c r="RCF87" s="94"/>
      <c r="RCG87" s="94"/>
      <c r="RCH87" s="94"/>
      <c r="RCI87" s="94"/>
      <c r="RCJ87" s="94"/>
      <c r="RCK87" s="94"/>
      <c r="RCL87" s="94"/>
      <c r="RCM87" s="94"/>
      <c r="RCN87" s="94"/>
      <c r="RCO87" s="94"/>
      <c r="RCP87" s="94"/>
      <c r="RCQ87" s="94"/>
      <c r="RCR87" s="94"/>
      <c r="RCS87" s="94"/>
      <c r="RCT87" s="94"/>
      <c r="RCU87" s="94"/>
      <c r="RCV87" s="94"/>
      <c r="RCW87" s="94"/>
      <c r="RCX87" s="94"/>
      <c r="RCY87" s="94"/>
      <c r="RCZ87" s="94"/>
      <c r="RDA87" s="94"/>
      <c r="RDB87" s="94"/>
      <c r="RDC87" s="94"/>
      <c r="RDD87" s="94"/>
      <c r="RDE87" s="94"/>
      <c r="RDF87" s="94"/>
      <c r="RDG87" s="94"/>
      <c r="RDH87" s="94"/>
      <c r="RDI87" s="94"/>
      <c r="RDJ87" s="94"/>
      <c r="RDK87" s="94"/>
      <c r="RDL87" s="94"/>
      <c r="RDM87" s="94"/>
      <c r="RDN87" s="94"/>
      <c r="RDO87" s="94"/>
      <c r="RDP87" s="94"/>
      <c r="RDQ87" s="94"/>
      <c r="RDR87" s="94"/>
      <c r="RDS87" s="94"/>
      <c r="RDT87" s="94"/>
      <c r="RDU87" s="94"/>
      <c r="RDV87" s="94"/>
      <c r="RDW87" s="94"/>
      <c r="RDX87" s="94"/>
      <c r="RDY87" s="94"/>
      <c r="RDZ87" s="94"/>
      <c r="REA87" s="94"/>
      <c r="REB87" s="94"/>
      <c r="REC87" s="94"/>
      <c r="RED87" s="94"/>
      <c r="REE87" s="94"/>
      <c r="REF87" s="94"/>
      <c r="REG87" s="94"/>
      <c r="REH87" s="94"/>
      <c r="REI87" s="94"/>
      <c r="REJ87" s="94"/>
      <c r="REK87" s="94"/>
      <c r="REL87" s="94"/>
      <c r="REM87" s="94"/>
      <c r="REN87" s="94"/>
      <c r="REO87" s="94"/>
      <c r="REP87" s="94"/>
      <c r="REQ87" s="94"/>
      <c r="RER87" s="94"/>
      <c r="RES87" s="94"/>
      <c r="RET87" s="94"/>
      <c r="REU87" s="94"/>
      <c r="REV87" s="94"/>
      <c r="REW87" s="94"/>
      <c r="REX87" s="94"/>
      <c r="REY87" s="94"/>
      <c r="REZ87" s="94"/>
      <c r="RFA87" s="94"/>
      <c r="RFB87" s="94"/>
      <c r="RFC87" s="94"/>
      <c r="RFD87" s="94"/>
      <c r="RFE87" s="94"/>
      <c r="RFF87" s="94"/>
      <c r="RFG87" s="94"/>
      <c r="RFH87" s="94"/>
      <c r="RFI87" s="94"/>
      <c r="RFJ87" s="94"/>
      <c r="RFK87" s="94"/>
      <c r="RFL87" s="94"/>
      <c r="RFM87" s="94"/>
      <c r="RFN87" s="94"/>
      <c r="RFO87" s="94"/>
      <c r="RFP87" s="94"/>
      <c r="RFQ87" s="94"/>
      <c r="RFR87" s="94"/>
      <c r="RFS87" s="94"/>
      <c r="RFT87" s="94"/>
      <c r="RFU87" s="94"/>
      <c r="RFV87" s="94"/>
      <c r="RFW87" s="94"/>
      <c r="RFX87" s="94"/>
      <c r="RFY87" s="94"/>
      <c r="RFZ87" s="94"/>
      <c r="RGA87" s="94"/>
      <c r="RGB87" s="94"/>
      <c r="RGC87" s="94"/>
      <c r="RGD87" s="94"/>
      <c r="RGE87" s="94"/>
      <c r="RGF87" s="94"/>
      <c r="RGG87" s="94"/>
      <c r="RGH87" s="94"/>
      <c r="RGI87" s="94"/>
      <c r="RGJ87" s="94"/>
      <c r="RGK87" s="94"/>
      <c r="RGL87" s="94"/>
      <c r="RGM87" s="94"/>
      <c r="RGN87" s="94"/>
      <c r="RGO87" s="94"/>
      <c r="RGP87" s="94"/>
      <c r="RGQ87" s="94"/>
      <c r="RGR87" s="94"/>
      <c r="RGS87" s="94"/>
      <c r="RGT87" s="94"/>
      <c r="RGU87" s="94"/>
      <c r="RGV87" s="94"/>
      <c r="RGW87" s="94"/>
      <c r="RGX87" s="94"/>
      <c r="RGY87" s="94"/>
      <c r="RGZ87" s="94"/>
      <c r="RHA87" s="94"/>
      <c r="RHB87" s="94"/>
      <c r="RHC87" s="94"/>
      <c r="RHD87" s="94"/>
      <c r="RHE87" s="94"/>
      <c r="RHF87" s="94"/>
      <c r="RHG87" s="94"/>
      <c r="RHH87" s="94"/>
      <c r="RHI87" s="94"/>
      <c r="RHJ87" s="94"/>
      <c r="RHK87" s="94"/>
      <c r="RHL87" s="94"/>
      <c r="RHM87" s="94"/>
      <c r="RHN87" s="94"/>
      <c r="RHO87" s="94"/>
      <c r="RHP87" s="94"/>
      <c r="RHQ87" s="94"/>
      <c r="RHR87" s="94"/>
      <c r="RHS87" s="94"/>
      <c r="RHT87" s="94"/>
      <c r="RHU87" s="94"/>
      <c r="RHV87" s="94"/>
      <c r="RHW87" s="94"/>
      <c r="RHX87" s="94"/>
      <c r="RHY87" s="94"/>
      <c r="RHZ87" s="94"/>
      <c r="RIA87" s="94"/>
      <c r="RIB87" s="94"/>
      <c r="RIC87" s="94"/>
      <c r="RID87" s="94"/>
      <c r="RIE87" s="94"/>
      <c r="RIF87" s="94"/>
      <c r="RIG87" s="94"/>
      <c r="RIH87" s="94"/>
      <c r="RII87" s="94"/>
      <c r="RIJ87" s="94"/>
      <c r="RIK87" s="94"/>
      <c r="RIL87" s="94"/>
      <c r="RIM87" s="94"/>
      <c r="RIN87" s="94"/>
      <c r="RIO87" s="94"/>
      <c r="RIP87" s="94"/>
      <c r="RIQ87" s="94"/>
      <c r="RIR87" s="94"/>
      <c r="RIS87" s="94"/>
      <c r="RIT87" s="94"/>
      <c r="RIU87" s="94"/>
      <c r="RIV87" s="94"/>
      <c r="RIW87" s="94"/>
      <c r="RIX87" s="94"/>
      <c r="RIY87" s="94"/>
      <c r="RIZ87" s="94"/>
      <c r="RJA87" s="94"/>
      <c r="RJB87" s="94"/>
      <c r="RJC87" s="94"/>
      <c r="RJD87" s="94"/>
      <c r="RJE87" s="94"/>
      <c r="RJF87" s="94"/>
      <c r="RJG87" s="94"/>
      <c r="RJH87" s="94"/>
      <c r="RJI87" s="94"/>
      <c r="RJJ87" s="94"/>
      <c r="RJK87" s="94"/>
      <c r="RJL87" s="94"/>
      <c r="RJM87" s="94"/>
      <c r="RJN87" s="94"/>
      <c r="RJO87" s="94"/>
      <c r="RJP87" s="94"/>
      <c r="RJQ87" s="94"/>
      <c r="RJR87" s="94"/>
      <c r="RJS87" s="94"/>
      <c r="RJT87" s="94"/>
      <c r="RJU87" s="94"/>
      <c r="RJV87" s="94"/>
      <c r="RJW87" s="94"/>
      <c r="RJX87" s="94"/>
      <c r="RJY87" s="94"/>
      <c r="RJZ87" s="94"/>
      <c r="RKA87" s="94"/>
      <c r="RKB87" s="94"/>
      <c r="RKC87" s="94"/>
      <c r="RKD87" s="94"/>
      <c r="RKE87" s="94"/>
      <c r="RKF87" s="94"/>
      <c r="RKG87" s="94"/>
      <c r="RKH87" s="94"/>
      <c r="RKI87" s="94"/>
      <c r="RKJ87" s="94"/>
      <c r="RKK87" s="94"/>
      <c r="RKL87" s="94"/>
      <c r="RKM87" s="94"/>
      <c r="RKN87" s="94"/>
      <c r="RKO87" s="94"/>
      <c r="RKP87" s="94"/>
      <c r="RKQ87" s="94"/>
      <c r="RKR87" s="94"/>
      <c r="RKS87" s="94"/>
      <c r="RKT87" s="94"/>
      <c r="RKU87" s="94"/>
      <c r="RKV87" s="94"/>
      <c r="RKW87" s="94"/>
      <c r="RKX87" s="94"/>
      <c r="RKY87" s="94"/>
      <c r="RKZ87" s="94"/>
      <c r="RLA87" s="94"/>
      <c r="RLB87" s="94"/>
      <c r="RLC87" s="94"/>
      <c r="RLD87" s="94"/>
      <c r="RLE87" s="94"/>
      <c r="RLF87" s="94"/>
      <c r="RLG87" s="94"/>
      <c r="RLH87" s="94"/>
      <c r="RLI87" s="94"/>
      <c r="RLJ87" s="94"/>
      <c r="RLK87" s="94"/>
      <c r="RLL87" s="94"/>
      <c r="RLM87" s="94"/>
      <c r="RLN87" s="94"/>
      <c r="RLO87" s="94"/>
      <c r="RLP87" s="94"/>
      <c r="RLQ87" s="94"/>
      <c r="RLR87" s="94"/>
      <c r="RLS87" s="94"/>
      <c r="RLT87" s="94"/>
      <c r="RLU87" s="94"/>
      <c r="RLV87" s="94"/>
      <c r="RLW87" s="94"/>
      <c r="RLX87" s="94"/>
      <c r="RLY87" s="94"/>
      <c r="RLZ87" s="94"/>
      <c r="RMA87" s="94"/>
      <c r="RMB87" s="94"/>
      <c r="RMC87" s="94"/>
      <c r="RMD87" s="94"/>
      <c r="RME87" s="94"/>
      <c r="RMF87" s="94"/>
      <c r="RMG87" s="94"/>
      <c r="RMH87" s="94"/>
      <c r="RMI87" s="94"/>
      <c r="RMJ87" s="94"/>
      <c r="RMK87" s="94"/>
      <c r="RML87" s="94"/>
      <c r="RMM87" s="94"/>
      <c r="RMN87" s="94"/>
      <c r="RMO87" s="94"/>
      <c r="RMP87" s="94"/>
      <c r="RMQ87" s="94"/>
      <c r="RMR87" s="94"/>
      <c r="RMS87" s="94"/>
      <c r="RMT87" s="94"/>
      <c r="RMU87" s="94"/>
      <c r="RMV87" s="94"/>
      <c r="RMW87" s="94"/>
      <c r="RMX87" s="94"/>
      <c r="RMY87" s="94"/>
      <c r="RMZ87" s="94"/>
      <c r="RNA87" s="94"/>
      <c r="RNB87" s="94"/>
      <c r="RNC87" s="94"/>
      <c r="RND87" s="94"/>
      <c r="RNE87" s="94"/>
      <c r="RNF87" s="94"/>
      <c r="RNG87" s="94"/>
      <c r="RNH87" s="94"/>
      <c r="RNI87" s="94"/>
      <c r="RNJ87" s="94"/>
      <c r="RNK87" s="94"/>
      <c r="RNL87" s="94"/>
      <c r="RNM87" s="94"/>
      <c r="RNN87" s="94"/>
      <c r="RNO87" s="94"/>
      <c r="RNP87" s="94"/>
      <c r="RNQ87" s="94"/>
      <c r="RNR87" s="94"/>
      <c r="RNS87" s="94"/>
      <c r="RNT87" s="94"/>
      <c r="RNU87" s="94"/>
      <c r="RNV87" s="94"/>
      <c r="RNW87" s="94"/>
      <c r="RNX87" s="94"/>
      <c r="RNY87" s="94"/>
      <c r="RNZ87" s="94"/>
      <c r="ROA87" s="94"/>
      <c r="ROB87" s="94"/>
      <c r="ROC87" s="94"/>
      <c r="ROD87" s="94"/>
      <c r="ROE87" s="94"/>
      <c r="ROF87" s="94"/>
      <c r="ROG87" s="94"/>
      <c r="ROH87" s="94"/>
      <c r="ROI87" s="94"/>
      <c r="ROJ87" s="94"/>
      <c r="ROK87" s="94"/>
      <c r="ROL87" s="94"/>
      <c r="ROM87" s="94"/>
      <c r="RON87" s="94"/>
      <c r="ROO87" s="94"/>
      <c r="ROP87" s="94"/>
      <c r="ROQ87" s="94"/>
      <c r="ROR87" s="94"/>
      <c r="ROS87" s="94"/>
      <c r="ROT87" s="94"/>
      <c r="ROU87" s="94"/>
      <c r="ROV87" s="94"/>
      <c r="ROW87" s="94"/>
      <c r="ROX87" s="94"/>
      <c r="ROY87" s="94"/>
      <c r="ROZ87" s="94"/>
      <c r="RPA87" s="94"/>
      <c r="RPB87" s="94"/>
      <c r="RPC87" s="94"/>
      <c r="RPD87" s="94"/>
      <c r="RPE87" s="94"/>
      <c r="RPF87" s="94"/>
      <c r="RPG87" s="94"/>
      <c r="RPH87" s="94"/>
      <c r="RPI87" s="94"/>
      <c r="RPJ87" s="94"/>
      <c r="RPK87" s="94"/>
      <c r="RPL87" s="94"/>
      <c r="RPM87" s="94"/>
      <c r="RPN87" s="94"/>
      <c r="RPO87" s="94"/>
      <c r="RPP87" s="94"/>
      <c r="RPQ87" s="94"/>
      <c r="RPR87" s="94"/>
      <c r="RPS87" s="94"/>
      <c r="RPT87" s="94"/>
      <c r="RPU87" s="94"/>
      <c r="RPV87" s="94"/>
      <c r="RPW87" s="94"/>
      <c r="RPX87" s="94"/>
      <c r="RPY87" s="94"/>
      <c r="RPZ87" s="94"/>
      <c r="RQA87" s="94"/>
      <c r="RQB87" s="94"/>
      <c r="RQC87" s="94"/>
      <c r="RQD87" s="94"/>
      <c r="RQE87" s="94"/>
      <c r="RQF87" s="94"/>
      <c r="RQG87" s="94"/>
      <c r="RQH87" s="94"/>
      <c r="RQI87" s="94"/>
      <c r="RQJ87" s="94"/>
      <c r="RQK87" s="94"/>
      <c r="RQL87" s="94"/>
      <c r="RQM87" s="94"/>
      <c r="RQN87" s="94"/>
      <c r="RQO87" s="94"/>
      <c r="RQP87" s="94"/>
      <c r="RQQ87" s="94"/>
      <c r="RQR87" s="94"/>
      <c r="RQS87" s="94"/>
      <c r="RQT87" s="94"/>
      <c r="RQU87" s="94"/>
      <c r="RQV87" s="94"/>
      <c r="RQW87" s="94"/>
      <c r="RQX87" s="94"/>
      <c r="RQY87" s="94"/>
      <c r="RQZ87" s="94"/>
      <c r="RRA87" s="94"/>
      <c r="RRB87" s="94"/>
      <c r="RRC87" s="94"/>
      <c r="RRD87" s="94"/>
      <c r="RRE87" s="94"/>
      <c r="RRF87" s="94"/>
      <c r="RRG87" s="94"/>
      <c r="RRH87" s="94"/>
      <c r="RRI87" s="94"/>
      <c r="RRJ87" s="94"/>
      <c r="RRK87" s="94"/>
      <c r="RRL87" s="94"/>
      <c r="RRM87" s="94"/>
      <c r="RRN87" s="94"/>
      <c r="RRO87" s="94"/>
      <c r="RRP87" s="94"/>
      <c r="RRQ87" s="94"/>
      <c r="RRR87" s="94"/>
      <c r="RRS87" s="94"/>
      <c r="RRT87" s="94"/>
      <c r="RRU87" s="94"/>
      <c r="RRV87" s="94"/>
      <c r="RRW87" s="94"/>
      <c r="RRX87" s="94"/>
      <c r="RRY87" s="94"/>
      <c r="RRZ87" s="94"/>
      <c r="RSA87" s="94"/>
      <c r="RSB87" s="94"/>
      <c r="RSC87" s="94"/>
      <c r="RSD87" s="94"/>
      <c r="RSE87" s="94"/>
      <c r="RSF87" s="94"/>
      <c r="RSG87" s="94"/>
      <c r="RSH87" s="94"/>
      <c r="RSI87" s="94"/>
      <c r="RSJ87" s="94"/>
      <c r="RSK87" s="94"/>
      <c r="RSL87" s="94"/>
      <c r="RSM87" s="94"/>
      <c r="RSN87" s="94"/>
      <c r="RSO87" s="94"/>
      <c r="RSP87" s="94"/>
      <c r="RSQ87" s="94"/>
      <c r="RSR87" s="94"/>
      <c r="RSS87" s="94"/>
      <c r="RST87" s="94"/>
      <c r="RSU87" s="94"/>
      <c r="RSV87" s="94"/>
      <c r="RSW87" s="94"/>
      <c r="RSX87" s="94"/>
      <c r="RSY87" s="94"/>
      <c r="RSZ87" s="94"/>
      <c r="RTA87" s="94"/>
      <c r="RTB87" s="94"/>
      <c r="RTC87" s="94"/>
      <c r="RTD87" s="94"/>
      <c r="RTE87" s="94"/>
      <c r="RTF87" s="94"/>
      <c r="RTG87" s="94"/>
      <c r="RTH87" s="94"/>
      <c r="RTI87" s="94"/>
      <c r="RTJ87" s="94"/>
      <c r="RTK87" s="94"/>
      <c r="RTL87" s="94"/>
      <c r="RTM87" s="94"/>
      <c r="RTN87" s="94"/>
      <c r="RTO87" s="94"/>
      <c r="RTP87" s="94"/>
      <c r="RTQ87" s="94"/>
      <c r="RTR87" s="94"/>
      <c r="RTS87" s="94"/>
      <c r="RTT87" s="94"/>
      <c r="RTU87" s="94"/>
      <c r="RTV87" s="94"/>
      <c r="RTW87" s="94"/>
      <c r="RTX87" s="94"/>
      <c r="RTY87" s="94"/>
      <c r="RTZ87" s="94"/>
      <c r="RUA87" s="94"/>
      <c r="RUB87" s="94"/>
      <c r="RUC87" s="94"/>
      <c r="RUD87" s="94"/>
      <c r="RUE87" s="94"/>
      <c r="RUF87" s="94"/>
      <c r="RUG87" s="94"/>
      <c r="RUH87" s="94"/>
      <c r="RUI87" s="94"/>
      <c r="RUJ87" s="94"/>
      <c r="RUK87" s="94"/>
      <c r="RUL87" s="94"/>
      <c r="RUM87" s="94"/>
      <c r="RUN87" s="94"/>
      <c r="RUO87" s="94"/>
      <c r="RUP87" s="94"/>
      <c r="RUQ87" s="94"/>
      <c r="RUR87" s="94"/>
      <c r="RUS87" s="94"/>
      <c r="RUT87" s="94"/>
      <c r="RUU87" s="94"/>
      <c r="RUV87" s="94"/>
      <c r="RUW87" s="94"/>
      <c r="RUX87" s="94"/>
      <c r="RUY87" s="94"/>
      <c r="RUZ87" s="94"/>
      <c r="RVA87" s="94"/>
      <c r="RVB87" s="94"/>
      <c r="RVC87" s="94"/>
      <c r="RVD87" s="94"/>
      <c r="RVE87" s="94"/>
      <c r="RVF87" s="94"/>
      <c r="RVG87" s="94"/>
      <c r="RVH87" s="94"/>
      <c r="RVI87" s="94"/>
      <c r="RVJ87" s="94"/>
      <c r="RVK87" s="94"/>
      <c r="RVL87" s="94"/>
      <c r="RVM87" s="94"/>
      <c r="RVN87" s="94"/>
      <c r="RVO87" s="94"/>
      <c r="RVP87" s="94"/>
      <c r="RVQ87" s="94"/>
      <c r="RVR87" s="94"/>
      <c r="RVS87" s="94"/>
      <c r="RVT87" s="94"/>
      <c r="RVU87" s="94"/>
      <c r="RVV87" s="94"/>
      <c r="RVW87" s="94"/>
      <c r="RVX87" s="94"/>
      <c r="RVY87" s="94"/>
      <c r="RVZ87" s="94"/>
      <c r="RWA87" s="94"/>
      <c r="RWB87" s="94"/>
      <c r="RWC87" s="94"/>
      <c r="RWD87" s="94"/>
      <c r="RWE87" s="94"/>
      <c r="RWF87" s="94"/>
      <c r="RWG87" s="94"/>
      <c r="RWH87" s="94"/>
      <c r="RWI87" s="94"/>
      <c r="RWJ87" s="94"/>
      <c r="RWK87" s="94"/>
      <c r="RWL87" s="94"/>
      <c r="RWM87" s="94"/>
      <c r="RWN87" s="94"/>
      <c r="RWO87" s="94"/>
      <c r="RWP87" s="94"/>
      <c r="RWQ87" s="94"/>
      <c r="RWR87" s="94"/>
      <c r="RWS87" s="94"/>
      <c r="RWT87" s="94"/>
      <c r="RWU87" s="94"/>
      <c r="RWV87" s="94"/>
      <c r="RWW87" s="94"/>
      <c r="RWX87" s="94"/>
      <c r="RWY87" s="94"/>
      <c r="RWZ87" s="94"/>
      <c r="RXA87" s="94"/>
      <c r="RXB87" s="94"/>
      <c r="RXC87" s="94"/>
      <c r="RXD87" s="94"/>
      <c r="RXE87" s="94"/>
      <c r="RXF87" s="94"/>
      <c r="RXG87" s="94"/>
      <c r="RXH87" s="94"/>
      <c r="RXI87" s="94"/>
      <c r="RXJ87" s="94"/>
      <c r="RXK87" s="94"/>
      <c r="RXL87" s="94"/>
      <c r="RXM87" s="94"/>
      <c r="RXN87" s="94"/>
      <c r="RXO87" s="94"/>
      <c r="RXP87" s="94"/>
      <c r="RXQ87" s="94"/>
      <c r="RXR87" s="94"/>
      <c r="RXS87" s="94"/>
      <c r="RXT87" s="94"/>
      <c r="RXU87" s="94"/>
      <c r="RXV87" s="94"/>
      <c r="RXW87" s="94"/>
      <c r="RXX87" s="94"/>
      <c r="RXY87" s="94"/>
      <c r="RXZ87" s="94"/>
      <c r="RYA87" s="94"/>
      <c r="RYB87" s="94"/>
      <c r="RYC87" s="94"/>
      <c r="RYD87" s="94"/>
      <c r="RYE87" s="94"/>
      <c r="RYF87" s="94"/>
      <c r="RYG87" s="94"/>
      <c r="RYH87" s="94"/>
      <c r="RYI87" s="94"/>
      <c r="RYJ87" s="94"/>
      <c r="RYK87" s="94"/>
      <c r="RYL87" s="94"/>
      <c r="RYM87" s="94"/>
      <c r="RYN87" s="94"/>
      <c r="RYO87" s="94"/>
      <c r="RYP87" s="94"/>
      <c r="RYQ87" s="94"/>
      <c r="RYR87" s="94"/>
      <c r="RYS87" s="94"/>
      <c r="RYT87" s="94"/>
      <c r="RYU87" s="94"/>
      <c r="RYV87" s="94"/>
      <c r="RYW87" s="94"/>
      <c r="RYX87" s="94"/>
      <c r="RYY87" s="94"/>
      <c r="RYZ87" s="94"/>
      <c r="RZA87" s="94"/>
      <c r="RZB87" s="94"/>
      <c r="RZC87" s="94"/>
      <c r="RZD87" s="94"/>
      <c r="RZE87" s="94"/>
      <c r="RZF87" s="94"/>
      <c r="RZG87" s="94"/>
      <c r="RZH87" s="94"/>
      <c r="RZI87" s="94"/>
      <c r="RZJ87" s="94"/>
      <c r="RZK87" s="94"/>
      <c r="RZL87" s="94"/>
      <c r="RZM87" s="94"/>
      <c r="RZN87" s="94"/>
      <c r="RZO87" s="94"/>
      <c r="RZP87" s="94"/>
      <c r="RZQ87" s="94"/>
      <c r="RZR87" s="94"/>
      <c r="RZS87" s="94"/>
      <c r="RZT87" s="94"/>
      <c r="RZU87" s="94"/>
      <c r="RZV87" s="94"/>
      <c r="RZW87" s="94"/>
      <c r="RZX87" s="94"/>
      <c r="RZY87" s="94"/>
      <c r="RZZ87" s="94"/>
      <c r="SAA87" s="94"/>
      <c r="SAB87" s="94"/>
      <c r="SAC87" s="94"/>
      <c r="SAD87" s="94"/>
      <c r="SAE87" s="94"/>
      <c r="SAF87" s="94"/>
      <c r="SAG87" s="94"/>
      <c r="SAH87" s="94"/>
      <c r="SAI87" s="94"/>
      <c r="SAJ87" s="94"/>
      <c r="SAK87" s="94"/>
      <c r="SAL87" s="94"/>
      <c r="SAM87" s="94"/>
      <c r="SAN87" s="94"/>
      <c r="SAO87" s="94"/>
      <c r="SAP87" s="94"/>
      <c r="SAQ87" s="94"/>
      <c r="SAR87" s="94"/>
      <c r="SAS87" s="94"/>
      <c r="SAT87" s="94"/>
      <c r="SAU87" s="94"/>
      <c r="SAV87" s="94"/>
      <c r="SAW87" s="94"/>
      <c r="SAX87" s="94"/>
      <c r="SAY87" s="94"/>
      <c r="SAZ87" s="94"/>
      <c r="SBA87" s="94"/>
      <c r="SBB87" s="94"/>
      <c r="SBC87" s="94"/>
      <c r="SBD87" s="94"/>
      <c r="SBE87" s="94"/>
      <c r="SBF87" s="94"/>
      <c r="SBG87" s="94"/>
      <c r="SBH87" s="94"/>
      <c r="SBI87" s="94"/>
      <c r="SBJ87" s="94"/>
      <c r="SBK87" s="94"/>
      <c r="SBL87" s="94"/>
      <c r="SBM87" s="94"/>
      <c r="SBN87" s="94"/>
      <c r="SBO87" s="94"/>
      <c r="SBP87" s="94"/>
      <c r="SBQ87" s="94"/>
      <c r="SBR87" s="94"/>
      <c r="SBS87" s="94"/>
      <c r="SBT87" s="94"/>
      <c r="SBU87" s="94"/>
      <c r="SBV87" s="94"/>
      <c r="SBW87" s="94"/>
      <c r="SBX87" s="94"/>
      <c r="SBY87" s="94"/>
      <c r="SBZ87" s="94"/>
      <c r="SCA87" s="94"/>
      <c r="SCB87" s="94"/>
      <c r="SCC87" s="94"/>
      <c r="SCD87" s="94"/>
      <c r="SCE87" s="94"/>
      <c r="SCF87" s="94"/>
      <c r="SCG87" s="94"/>
      <c r="SCH87" s="94"/>
      <c r="SCI87" s="94"/>
      <c r="SCJ87" s="94"/>
      <c r="SCK87" s="94"/>
      <c r="SCL87" s="94"/>
      <c r="SCM87" s="94"/>
      <c r="SCN87" s="94"/>
      <c r="SCO87" s="94"/>
      <c r="SCP87" s="94"/>
      <c r="SCQ87" s="94"/>
      <c r="SCR87" s="94"/>
      <c r="SCS87" s="94"/>
      <c r="SCT87" s="94"/>
      <c r="SCU87" s="94"/>
      <c r="SCV87" s="94"/>
      <c r="SCW87" s="94"/>
      <c r="SCX87" s="94"/>
      <c r="SCY87" s="94"/>
      <c r="SCZ87" s="94"/>
      <c r="SDA87" s="94"/>
      <c r="SDB87" s="94"/>
      <c r="SDC87" s="94"/>
      <c r="SDD87" s="94"/>
      <c r="SDE87" s="94"/>
      <c r="SDF87" s="94"/>
      <c r="SDG87" s="94"/>
      <c r="SDH87" s="94"/>
      <c r="SDI87" s="94"/>
      <c r="SDJ87" s="94"/>
      <c r="SDK87" s="94"/>
      <c r="SDL87" s="94"/>
      <c r="SDM87" s="94"/>
      <c r="SDN87" s="94"/>
      <c r="SDO87" s="94"/>
      <c r="SDP87" s="94"/>
      <c r="SDQ87" s="94"/>
      <c r="SDR87" s="94"/>
      <c r="SDS87" s="94"/>
      <c r="SDT87" s="94"/>
      <c r="SDU87" s="94"/>
      <c r="SDV87" s="94"/>
      <c r="SDW87" s="94"/>
      <c r="SDX87" s="94"/>
      <c r="SDY87" s="94"/>
      <c r="SDZ87" s="94"/>
      <c r="SEA87" s="94"/>
      <c r="SEB87" s="94"/>
      <c r="SEC87" s="94"/>
      <c r="SED87" s="94"/>
      <c r="SEE87" s="94"/>
      <c r="SEF87" s="94"/>
      <c r="SEG87" s="94"/>
      <c r="SEH87" s="94"/>
      <c r="SEI87" s="94"/>
      <c r="SEJ87" s="94"/>
      <c r="SEK87" s="94"/>
      <c r="SEL87" s="94"/>
      <c r="SEM87" s="94"/>
      <c r="SEN87" s="94"/>
      <c r="SEO87" s="94"/>
      <c r="SEP87" s="94"/>
      <c r="SEQ87" s="94"/>
      <c r="SER87" s="94"/>
      <c r="SES87" s="94"/>
      <c r="SET87" s="94"/>
      <c r="SEU87" s="94"/>
      <c r="SEV87" s="94"/>
      <c r="SEW87" s="94"/>
      <c r="SEX87" s="94"/>
      <c r="SEY87" s="94"/>
      <c r="SEZ87" s="94"/>
      <c r="SFA87" s="94"/>
      <c r="SFB87" s="94"/>
      <c r="SFC87" s="94"/>
      <c r="SFD87" s="94"/>
      <c r="SFE87" s="94"/>
      <c r="SFF87" s="94"/>
      <c r="SFG87" s="94"/>
      <c r="SFH87" s="94"/>
      <c r="SFI87" s="94"/>
      <c r="SFJ87" s="94"/>
      <c r="SFK87" s="94"/>
      <c r="SFL87" s="94"/>
      <c r="SFM87" s="94"/>
      <c r="SFN87" s="94"/>
      <c r="SFO87" s="94"/>
      <c r="SFP87" s="94"/>
      <c r="SFQ87" s="94"/>
      <c r="SFR87" s="94"/>
      <c r="SFS87" s="94"/>
      <c r="SFT87" s="94"/>
      <c r="SFU87" s="94"/>
      <c r="SFV87" s="94"/>
      <c r="SFW87" s="94"/>
      <c r="SFX87" s="94"/>
      <c r="SFY87" s="94"/>
      <c r="SFZ87" s="94"/>
      <c r="SGA87" s="94"/>
      <c r="SGB87" s="94"/>
      <c r="SGC87" s="94"/>
      <c r="SGD87" s="94"/>
      <c r="SGE87" s="94"/>
      <c r="SGF87" s="94"/>
      <c r="SGG87" s="94"/>
      <c r="SGH87" s="94"/>
      <c r="SGI87" s="94"/>
      <c r="SGJ87" s="94"/>
      <c r="SGK87" s="94"/>
      <c r="SGL87" s="94"/>
      <c r="SGM87" s="94"/>
      <c r="SGN87" s="94"/>
      <c r="SGO87" s="94"/>
      <c r="SGP87" s="94"/>
      <c r="SGQ87" s="94"/>
      <c r="SGR87" s="94"/>
      <c r="SGS87" s="94"/>
      <c r="SGT87" s="94"/>
      <c r="SGU87" s="94"/>
      <c r="SGV87" s="94"/>
      <c r="SGW87" s="94"/>
      <c r="SGX87" s="94"/>
      <c r="SGY87" s="94"/>
      <c r="SGZ87" s="94"/>
      <c r="SHA87" s="94"/>
      <c r="SHB87" s="94"/>
      <c r="SHC87" s="94"/>
      <c r="SHD87" s="94"/>
      <c r="SHE87" s="94"/>
      <c r="SHF87" s="94"/>
      <c r="SHG87" s="94"/>
      <c r="SHH87" s="94"/>
      <c r="SHI87" s="94"/>
      <c r="SHJ87" s="94"/>
      <c r="SHK87" s="94"/>
      <c r="SHL87" s="94"/>
      <c r="SHM87" s="94"/>
      <c r="SHN87" s="94"/>
      <c r="SHO87" s="94"/>
      <c r="SHP87" s="94"/>
      <c r="SHQ87" s="94"/>
      <c r="SHR87" s="94"/>
      <c r="SHS87" s="94"/>
      <c r="SHT87" s="94"/>
      <c r="SHU87" s="94"/>
      <c r="SHV87" s="94"/>
      <c r="SHW87" s="94"/>
      <c r="SHX87" s="94"/>
      <c r="SHY87" s="94"/>
      <c r="SHZ87" s="94"/>
      <c r="SIA87" s="94"/>
      <c r="SIB87" s="94"/>
      <c r="SIC87" s="94"/>
      <c r="SID87" s="94"/>
      <c r="SIE87" s="94"/>
      <c r="SIF87" s="94"/>
      <c r="SIG87" s="94"/>
      <c r="SIH87" s="94"/>
      <c r="SII87" s="94"/>
      <c r="SIJ87" s="94"/>
      <c r="SIK87" s="94"/>
      <c r="SIL87" s="94"/>
      <c r="SIM87" s="94"/>
      <c r="SIN87" s="94"/>
      <c r="SIO87" s="94"/>
      <c r="SIP87" s="94"/>
      <c r="SIQ87" s="94"/>
      <c r="SIR87" s="94"/>
      <c r="SIS87" s="94"/>
      <c r="SIT87" s="94"/>
      <c r="SIU87" s="94"/>
      <c r="SIV87" s="94"/>
      <c r="SIW87" s="94"/>
      <c r="SIX87" s="94"/>
      <c r="SIY87" s="94"/>
      <c r="SIZ87" s="94"/>
      <c r="SJA87" s="94"/>
      <c r="SJB87" s="94"/>
      <c r="SJC87" s="94"/>
      <c r="SJD87" s="94"/>
      <c r="SJE87" s="94"/>
      <c r="SJF87" s="94"/>
      <c r="SJG87" s="94"/>
      <c r="SJH87" s="94"/>
      <c r="SJI87" s="94"/>
      <c r="SJJ87" s="94"/>
      <c r="SJK87" s="94"/>
      <c r="SJL87" s="94"/>
      <c r="SJM87" s="94"/>
      <c r="SJN87" s="94"/>
      <c r="SJO87" s="94"/>
      <c r="SJP87" s="94"/>
      <c r="SJQ87" s="94"/>
      <c r="SJR87" s="94"/>
      <c r="SJS87" s="94"/>
      <c r="SJT87" s="94"/>
      <c r="SJU87" s="94"/>
      <c r="SJV87" s="94"/>
      <c r="SJW87" s="94"/>
      <c r="SJX87" s="94"/>
      <c r="SJY87" s="94"/>
      <c r="SJZ87" s="94"/>
      <c r="SKA87" s="94"/>
      <c r="SKB87" s="94"/>
      <c r="SKC87" s="94"/>
      <c r="SKD87" s="94"/>
      <c r="SKE87" s="94"/>
      <c r="SKF87" s="94"/>
      <c r="SKG87" s="94"/>
      <c r="SKH87" s="94"/>
      <c r="SKI87" s="94"/>
      <c r="SKJ87" s="94"/>
      <c r="SKK87" s="94"/>
      <c r="SKL87" s="94"/>
      <c r="SKM87" s="94"/>
      <c r="SKN87" s="94"/>
      <c r="SKO87" s="94"/>
      <c r="SKP87" s="94"/>
      <c r="SKQ87" s="94"/>
      <c r="SKR87" s="94"/>
      <c r="SKS87" s="94"/>
      <c r="SKT87" s="94"/>
      <c r="SKU87" s="94"/>
      <c r="SKV87" s="94"/>
      <c r="SKW87" s="94"/>
      <c r="SKX87" s="94"/>
      <c r="SKY87" s="94"/>
      <c r="SKZ87" s="94"/>
      <c r="SLA87" s="94"/>
      <c r="SLB87" s="94"/>
      <c r="SLC87" s="94"/>
      <c r="SLD87" s="94"/>
      <c r="SLE87" s="94"/>
      <c r="SLF87" s="94"/>
      <c r="SLG87" s="94"/>
      <c r="SLH87" s="94"/>
      <c r="SLI87" s="94"/>
      <c r="SLJ87" s="94"/>
      <c r="SLK87" s="94"/>
      <c r="SLL87" s="94"/>
      <c r="SLM87" s="94"/>
      <c r="SLN87" s="94"/>
      <c r="SLO87" s="94"/>
      <c r="SLP87" s="94"/>
      <c r="SLQ87" s="94"/>
      <c r="SLR87" s="94"/>
      <c r="SLS87" s="94"/>
      <c r="SLT87" s="94"/>
      <c r="SLU87" s="94"/>
      <c r="SLV87" s="94"/>
      <c r="SLW87" s="94"/>
      <c r="SLX87" s="94"/>
      <c r="SLY87" s="94"/>
      <c r="SLZ87" s="94"/>
      <c r="SMA87" s="94"/>
      <c r="SMB87" s="94"/>
      <c r="SMC87" s="94"/>
      <c r="SMD87" s="94"/>
      <c r="SME87" s="94"/>
      <c r="SMF87" s="94"/>
      <c r="SMG87" s="94"/>
      <c r="SMH87" s="94"/>
      <c r="SMI87" s="94"/>
      <c r="SMJ87" s="94"/>
      <c r="SMK87" s="94"/>
      <c r="SML87" s="94"/>
      <c r="SMM87" s="94"/>
      <c r="SMN87" s="94"/>
      <c r="SMO87" s="94"/>
      <c r="SMP87" s="94"/>
      <c r="SMQ87" s="94"/>
      <c r="SMR87" s="94"/>
      <c r="SMS87" s="94"/>
      <c r="SMT87" s="94"/>
      <c r="SMU87" s="94"/>
      <c r="SMV87" s="94"/>
      <c r="SMW87" s="94"/>
      <c r="SMX87" s="94"/>
      <c r="SMY87" s="94"/>
      <c r="SMZ87" s="94"/>
      <c r="SNA87" s="94"/>
      <c r="SNB87" s="94"/>
      <c r="SNC87" s="94"/>
      <c r="SND87" s="94"/>
      <c r="SNE87" s="94"/>
      <c r="SNF87" s="94"/>
      <c r="SNG87" s="94"/>
      <c r="SNH87" s="94"/>
      <c r="SNI87" s="94"/>
      <c r="SNJ87" s="94"/>
      <c r="SNK87" s="94"/>
      <c r="SNL87" s="94"/>
      <c r="SNM87" s="94"/>
      <c r="SNN87" s="94"/>
      <c r="SNO87" s="94"/>
      <c r="SNP87" s="94"/>
      <c r="SNQ87" s="94"/>
      <c r="SNR87" s="94"/>
      <c r="SNS87" s="94"/>
      <c r="SNT87" s="94"/>
      <c r="SNU87" s="94"/>
      <c r="SNV87" s="94"/>
      <c r="SNW87" s="94"/>
      <c r="SNX87" s="94"/>
      <c r="SNY87" s="94"/>
      <c r="SNZ87" s="94"/>
      <c r="SOA87" s="94"/>
      <c r="SOB87" s="94"/>
      <c r="SOC87" s="94"/>
      <c r="SOD87" s="94"/>
      <c r="SOE87" s="94"/>
      <c r="SOF87" s="94"/>
      <c r="SOG87" s="94"/>
      <c r="SOH87" s="94"/>
      <c r="SOI87" s="94"/>
      <c r="SOJ87" s="94"/>
      <c r="SOK87" s="94"/>
      <c r="SOL87" s="94"/>
      <c r="SOM87" s="94"/>
      <c r="SON87" s="94"/>
      <c r="SOO87" s="94"/>
      <c r="SOP87" s="94"/>
      <c r="SOQ87" s="94"/>
      <c r="SOR87" s="94"/>
      <c r="SOS87" s="94"/>
      <c r="SOT87" s="94"/>
      <c r="SOU87" s="94"/>
      <c r="SOV87" s="94"/>
      <c r="SOW87" s="94"/>
      <c r="SOX87" s="94"/>
      <c r="SOY87" s="94"/>
      <c r="SOZ87" s="94"/>
      <c r="SPA87" s="94"/>
      <c r="SPB87" s="94"/>
      <c r="SPC87" s="94"/>
      <c r="SPD87" s="94"/>
      <c r="SPE87" s="94"/>
      <c r="SPF87" s="94"/>
      <c r="SPG87" s="94"/>
      <c r="SPH87" s="94"/>
      <c r="SPI87" s="94"/>
      <c r="SPJ87" s="94"/>
      <c r="SPK87" s="94"/>
      <c r="SPL87" s="94"/>
      <c r="SPM87" s="94"/>
      <c r="SPN87" s="94"/>
      <c r="SPO87" s="94"/>
      <c r="SPP87" s="94"/>
      <c r="SPQ87" s="94"/>
      <c r="SPR87" s="94"/>
      <c r="SPS87" s="94"/>
      <c r="SPT87" s="94"/>
      <c r="SPU87" s="94"/>
      <c r="SPV87" s="94"/>
      <c r="SPW87" s="94"/>
      <c r="SPX87" s="94"/>
      <c r="SPY87" s="94"/>
      <c r="SPZ87" s="94"/>
      <c r="SQA87" s="94"/>
      <c r="SQB87" s="94"/>
      <c r="SQC87" s="94"/>
      <c r="SQD87" s="94"/>
      <c r="SQE87" s="94"/>
      <c r="SQF87" s="94"/>
      <c r="SQG87" s="94"/>
      <c r="SQH87" s="94"/>
      <c r="SQI87" s="94"/>
      <c r="SQJ87" s="94"/>
      <c r="SQK87" s="94"/>
      <c r="SQL87" s="94"/>
      <c r="SQM87" s="94"/>
      <c r="SQN87" s="94"/>
      <c r="SQO87" s="94"/>
      <c r="SQP87" s="94"/>
      <c r="SQQ87" s="94"/>
      <c r="SQR87" s="94"/>
      <c r="SQS87" s="94"/>
      <c r="SQT87" s="94"/>
      <c r="SQU87" s="94"/>
      <c r="SQV87" s="94"/>
      <c r="SQW87" s="94"/>
      <c r="SQX87" s="94"/>
      <c r="SQY87" s="94"/>
      <c r="SQZ87" s="94"/>
      <c r="SRA87" s="94"/>
      <c r="SRB87" s="94"/>
      <c r="SRC87" s="94"/>
      <c r="SRD87" s="94"/>
      <c r="SRE87" s="94"/>
      <c r="SRF87" s="94"/>
      <c r="SRG87" s="94"/>
      <c r="SRH87" s="94"/>
      <c r="SRI87" s="94"/>
      <c r="SRJ87" s="94"/>
      <c r="SRK87" s="94"/>
      <c r="SRL87" s="94"/>
      <c r="SRM87" s="94"/>
      <c r="SRN87" s="94"/>
      <c r="SRO87" s="94"/>
      <c r="SRP87" s="94"/>
      <c r="SRQ87" s="94"/>
      <c r="SRR87" s="94"/>
      <c r="SRS87" s="94"/>
      <c r="SRT87" s="94"/>
      <c r="SRU87" s="94"/>
      <c r="SRV87" s="94"/>
      <c r="SRW87" s="94"/>
      <c r="SRX87" s="94"/>
      <c r="SRY87" s="94"/>
      <c r="SRZ87" s="94"/>
      <c r="SSA87" s="94"/>
      <c r="SSB87" s="94"/>
      <c r="SSC87" s="94"/>
      <c r="SSD87" s="94"/>
      <c r="SSE87" s="94"/>
      <c r="SSF87" s="94"/>
      <c r="SSG87" s="94"/>
      <c r="SSH87" s="94"/>
      <c r="SSI87" s="94"/>
      <c r="SSJ87" s="94"/>
      <c r="SSK87" s="94"/>
      <c r="SSL87" s="94"/>
      <c r="SSM87" s="94"/>
      <c r="SSN87" s="94"/>
      <c r="SSO87" s="94"/>
      <c r="SSP87" s="94"/>
      <c r="SSQ87" s="94"/>
      <c r="SSR87" s="94"/>
      <c r="SSS87" s="94"/>
      <c r="SST87" s="94"/>
      <c r="SSU87" s="94"/>
      <c r="SSV87" s="94"/>
      <c r="SSW87" s="94"/>
      <c r="SSX87" s="94"/>
      <c r="SSY87" s="94"/>
      <c r="SSZ87" s="94"/>
      <c r="STA87" s="94"/>
      <c r="STB87" s="94"/>
      <c r="STC87" s="94"/>
      <c r="STD87" s="94"/>
      <c r="STE87" s="94"/>
      <c r="STF87" s="94"/>
      <c r="STG87" s="94"/>
      <c r="STH87" s="94"/>
      <c r="STI87" s="94"/>
      <c r="STJ87" s="94"/>
      <c r="STK87" s="94"/>
      <c r="STL87" s="94"/>
      <c r="STM87" s="94"/>
      <c r="STN87" s="94"/>
      <c r="STO87" s="94"/>
      <c r="STP87" s="94"/>
      <c r="STQ87" s="94"/>
      <c r="STR87" s="94"/>
      <c r="STS87" s="94"/>
      <c r="STT87" s="94"/>
      <c r="STU87" s="94"/>
      <c r="STV87" s="94"/>
      <c r="STW87" s="94"/>
      <c r="STX87" s="94"/>
      <c r="STY87" s="94"/>
      <c r="STZ87" s="94"/>
      <c r="SUA87" s="94"/>
      <c r="SUB87" s="94"/>
      <c r="SUC87" s="94"/>
      <c r="SUD87" s="94"/>
      <c r="SUE87" s="94"/>
      <c r="SUF87" s="94"/>
      <c r="SUG87" s="94"/>
      <c r="SUH87" s="94"/>
      <c r="SUI87" s="94"/>
      <c r="SUJ87" s="94"/>
      <c r="SUK87" s="94"/>
      <c r="SUL87" s="94"/>
      <c r="SUM87" s="94"/>
      <c r="SUN87" s="94"/>
      <c r="SUO87" s="94"/>
      <c r="SUP87" s="94"/>
      <c r="SUQ87" s="94"/>
      <c r="SUR87" s="94"/>
      <c r="SUS87" s="94"/>
      <c r="SUT87" s="94"/>
      <c r="SUU87" s="94"/>
      <c r="SUV87" s="94"/>
      <c r="SUW87" s="94"/>
      <c r="SUX87" s="94"/>
      <c r="SUY87" s="94"/>
      <c r="SUZ87" s="94"/>
      <c r="SVA87" s="94"/>
      <c r="SVB87" s="94"/>
      <c r="SVC87" s="94"/>
      <c r="SVD87" s="94"/>
      <c r="SVE87" s="94"/>
      <c r="SVF87" s="94"/>
      <c r="SVG87" s="94"/>
      <c r="SVH87" s="94"/>
      <c r="SVI87" s="94"/>
      <c r="SVJ87" s="94"/>
      <c r="SVK87" s="94"/>
      <c r="SVL87" s="94"/>
      <c r="SVM87" s="94"/>
      <c r="SVN87" s="94"/>
      <c r="SVO87" s="94"/>
      <c r="SVP87" s="94"/>
      <c r="SVQ87" s="94"/>
      <c r="SVR87" s="94"/>
      <c r="SVS87" s="94"/>
      <c r="SVT87" s="94"/>
      <c r="SVU87" s="94"/>
      <c r="SVV87" s="94"/>
      <c r="SVW87" s="94"/>
      <c r="SVX87" s="94"/>
      <c r="SVY87" s="94"/>
      <c r="SVZ87" s="94"/>
      <c r="SWA87" s="94"/>
      <c r="SWB87" s="94"/>
      <c r="SWC87" s="94"/>
      <c r="SWD87" s="94"/>
      <c r="SWE87" s="94"/>
      <c r="SWF87" s="94"/>
      <c r="SWG87" s="94"/>
      <c r="SWH87" s="94"/>
      <c r="SWI87" s="94"/>
      <c r="SWJ87" s="94"/>
      <c r="SWK87" s="94"/>
      <c r="SWL87" s="94"/>
      <c r="SWM87" s="94"/>
      <c r="SWN87" s="94"/>
      <c r="SWO87" s="94"/>
      <c r="SWP87" s="94"/>
      <c r="SWQ87" s="94"/>
      <c r="SWR87" s="94"/>
      <c r="SWS87" s="94"/>
      <c r="SWT87" s="94"/>
      <c r="SWU87" s="94"/>
      <c r="SWV87" s="94"/>
      <c r="SWW87" s="94"/>
      <c r="SWX87" s="94"/>
      <c r="SWY87" s="94"/>
      <c r="SWZ87" s="94"/>
      <c r="SXA87" s="94"/>
      <c r="SXB87" s="94"/>
      <c r="SXC87" s="94"/>
      <c r="SXD87" s="94"/>
      <c r="SXE87" s="94"/>
      <c r="SXF87" s="94"/>
      <c r="SXG87" s="94"/>
      <c r="SXH87" s="94"/>
      <c r="SXI87" s="94"/>
      <c r="SXJ87" s="94"/>
      <c r="SXK87" s="94"/>
      <c r="SXL87" s="94"/>
      <c r="SXM87" s="94"/>
      <c r="SXN87" s="94"/>
      <c r="SXO87" s="94"/>
      <c r="SXP87" s="94"/>
      <c r="SXQ87" s="94"/>
      <c r="SXR87" s="94"/>
      <c r="SXS87" s="94"/>
      <c r="SXT87" s="94"/>
      <c r="SXU87" s="94"/>
      <c r="SXV87" s="94"/>
      <c r="SXW87" s="94"/>
      <c r="SXX87" s="94"/>
      <c r="SXY87" s="94"/>
      <c r="SXZ87" s="94"/>
      <c r="SYA87" s="94"/>
      <c r="SYB87" s="94"/>
      <c r="SYC87" s="94"/>
      <c r="SYD87" s="94"/>
      <c r="SYE87" s="94"/>
      <c r="SYF87" s="94"/>
      <c r="SYG87" s="94"/>
      <c r="SYH87" s="94"/>
      <c r="SYI87" s="94"/>
      <c r="SYJ87" s="94"/>
      <c r="SYK87" s="94"/>
      <c r="SYL87" s="94"/>
      <c r="SYM87" s="94"/>
      <c r="SYN87" s="94"/>
      <c r="SYO87" s="94"/>
      <c r="SYP87" s="94"/>
      <c r="SYQ87" s="94"/>
      <c r="SYR87" s="94"/>
      <c r="SYS87" s="94"/>
      <c r="SYT87" s="94"/>
      <c r="SYU87" s="94"/>
      <c r="SYV87" s="94"/>
      <c r="SYW87" s="94"/>
      <c r="SYX87" s="94"/>
      <c r="SYY87" s="94"/>
      <c r="SYZ87" s="94"/>
      <c r="SZA87" s="94"/>
      <c r="SZB87" s="94"/>
      <c r="SZC87" s="94"/>
      <c r="SZD87" s="94"/>
      <c r="SZE87" s="94"/>
      <c r="SZF87" s="94"/>
      <c r="SZG87" s="94"/>
      <c r="SZH87" s="94"/>
      <c r="SZI87" s="94"/>
      <c r="SZJ87" s="94"/>
      <c r="SZK87" s="94"/>
      <c r="SZL87" s="94"/>
      <c r="SZM87" s="94"/>
      <c r="SZN87" s="94"/>
      <c r="SZO87" s="94"/>
      <c r="SZP87" s="94"/>
      <c r="SZQ87" s="94"/>
      <c r="SZR87" s="94"/>
      <c r="SZS87" s="94"/>
      <c r="SZT87" s="94"/>
      <c r="SZU87" s="94"/>
      <c r="SZV87" s="94"/>
      <c r="SZW87" s="94"/>
      <c r="SZX87" s="94"/>
      <c r="SZY87" s="94"/>
      <c r="SZZ87" s="94"/>
      <c r="TAA87" s="94"/>
      <c r="TAB87" s="94"/>
      <c r="TAC87" s="94"/>
      <c r="TAD87" s="94"/>
      <c r="TAE87" s="94"/>
      <c r="TAF87" s="94"/>
      <c r="TAG87" s="94"/>
      <c r="TAH87" s="94"/>
      <c r="TAI87" s="94"/>
      <c r="TAJ87" s="94"/>
      <c r="TAK87" s="94"/>
      <c r="TAL87" s="94"/>
      <c r="TAM87" s="94"/>
      <c r="TAN87" s="94"/>
      <c r="TAO87" s="94"/>
      <c r="TAP87" s="94"/>
      <c r="TAQ87" s="94"/>
      <c r="TAR87" s="94"/>
      <c r="TAS87" s="94"/>
      <c r="TAT87" s="94"/>
      <c r="TAU87" s="94"/>
      <c r="TAV87" s="94"/>
      <c r="TAW87" s="94"/>
      <c r="TAX87" s="94"/>
      <c r="TAY87" s="94"/>
      <c r="TAZ87" s="94"/>
      <c r="TBA87" s="94"/>
      <c r="TBB87" s="94"/>
      <c r="TBC87" s="94"/>
      <c r="TBD87" s="94"/>
      <c r="TBE87" s="94"/>
      <c r="TBF87" s="94"/>
      <c r="TBG87" s="94"/>
      <c r="TBH87" s="94"/>
      <c r="TBI87" s="94"/>
      <c r="TBJ87" s="94"/>
      <c r="TBK87" s="94"/>
      <c r="TBL87" s="94"/>
      <c r="TBM87" s="94"/>
      <c r="TBN87" s="94"/>
      <c r="TBO87" s="94"/>
      <c r="TBP87" s="94"/>
      <c r="TBQ87" s="94"/>
      <c r="TBR87" s="94"/>
      <c r="TBS87" s="94"/>
      <c r="TBT87" s="94"/>
      <c r="TBU87" s="94"/>
      <c r="TBV87" s="94"/>
      <c r="TBW87" s="94"/>
      <c r="TBX87" s="94"/>
      <c r="TBY87" s="94"/>
      <c r="TBZ87" s="94"/>
      <c r="TCA87" s="94"/>
      <c r="TCB87" s="94"/>
      <c r="TCC87" s="94"/>
      <c r="TCD87" s="94"/>
      <c r="TCE87" s="94"/>
      <c r="TCF87" s="94"/>
      <c r="TCG87" s="94"/>
      <c r="TCH87" s="94"/>
      <c r="TCI87" s="94"/>
      <c r="TCJ87" s="94"/>
      <c r="TCK87" s="94"/>
      <c r="TCL87" s="94"/>
      <c r="TCM87" s="94"/>
      <c r="TCN87" s="94"/>
      <c r="TCO87" s="94"/>
      <c r="TCP87" s="94"/>
      <c r="TCQ87" s="94"/>
      <c r="TCR87" s="94"/>
      <c r="TCS87" s="94"/>
      <c r="TCT87" s="94"/>
      <c r="TCU87" s="94"/>
      <c r="TCV87" s="94"/>
      <c r="TCW87" s="94"/>
      <c r="TCX87" s="94"/>
      <c r="TCY87" s="94"/>
      <c r="TCZ87" s="94"/>
      <c r="TDA87" s="94"/>
      <c r="TDB87" s="94"/>
      <c r="TDC87" s="94"/>
      <c r="TDD87" s="94"/>
      <c r="TDE87" s="94"/>
      <c r="TDF87" s="94"/>
      <c r="TDG87" s="94"/>
      <c r="TDH87" s="94"/>
      <c r="TDI87" s="94"/>
      <c r="TDJ87" s="94"/>
      <c r="TDK87" s="94"/>
      <c r="TDL87" s="94"/>
      <c r="TDM87" s="94"/>
      <c r="TDN87" s="94"/>
      <c r="TDO87" s="94"/>
      <c r="TDP87" s="94"/>
      <c r="TDQ87" s="94"/>
      <c r="TDR87" s="94"/>
      <c r="TDS87" s="94"/>
      <c r="TDT87" s="94"/>
      <c r="TDU87" s="94"/>
      <c r="TDV87" s="94"/>
      <c r="TDW87" s="94"/>
      <c r="TDX87" s="94"/>
      <c r="TDY87" s="94"/>
      <c r="TDZ87" s="94"/>
      <c r="TEA87" s="94"/>
      <c r="TEB87" s="94"/>
      <c r="TEC87" s="94"/>
      <c r="TED87" s="94"/>
      <c r="TEE87" s="94"/>
      <c r="TEF87" s="94"/>
      <c r="TEG87" s="94"/>
      <c r="TEH87" s="94"/>
      <c r="TEI87" s="94"/>
      <c r="TEJ87" s="94"/>
      <c r="TEK87" s="94"/>
      <c r="TEL87" s="94"/>
      <c r="TEM87" s="94"/>
      <c r="TEN87" s="94"/>
      <c r="TEO87" s="94"/>
      <c r="TEP87" s="94"/>
      <c r="TEQ87" s="94"/>
      <c r="TER87" s="94"/>
      <c r="TES87" s="94"/>
      <c r="TET87" s="94"/>
      <c r="TEU87" s="94"/>
      <c r="TEV87" s="94"/>
      <c r="TEW87" s="94"/>
      <c r="TEX87" s="94"/>
      <c r="TEY87" s="94"/>
      <c r="TEZ87" s="94"/>
      <c r="TFA87" s="94"/>
      <c r="TFB87" s="94"/>
      <c r="TFC87" s="94"/>
      <c r="TFD87" s="94"/>
      <c r="TFE87" s="94"/>
      <c r="TFF87" s="94"/>
      <c r="TFG87" s="94"/>
      <c r="TFH87" s="94"/>
      <c r="TFI87" s="94"/>
      <c r="TFJ87" s="94"/>
      <c r="TFK87" s="94"/>
      <c r="TFL87" s="94"/>
      <c r="TFM87" s="94"/>
      <c r="TFN87" s="94"/>
      <c r="TFO87" s="94"/>
      <c r="TFP87" s="94"/>
      <c r="TFQ87" s="94"/>
      <c r="TFR87" s="94"/>
      <c r="TFS87" s="94"/>
      <c r="TFT87" s="94"/>
      <c r="TFU87" s="94"/>
      <c r="TFV87" s="94"/>
      <c r="TFW87" s="94"/>
      <c r="TFX87" s="94"/>
      <c r="TFY87" s="94"/>
      <c r="TFZ87" s="94"/>
      <c r="TGA87" s="94"/>
      <c r="TGB87" s="94"/>
      <c r="TGC87" s="94"/>
      <c r="TGD87" s="94"/>
      <c r="TGE87" s="94"/>
      <c r="TGF87" s="94"/>
      <c r="TGG87" s="94"/>
      <c r="TGH87" s="94"/>
      <c r="TGI87" s="94"/>
      <c r="TGJ87" s="94"/>
      <c r="TGK87" s="94"/>
      <c r="TGL87" s="94"/>
      <c r="TGM87" s="94"/>
      <c r="TGN87" s="94"/>
      <c r="TGO87" s="94"/>
      <c r="TGP87" s="94"/>
      <c r="TGQ87" s="94"/>
      <c r="TGR87" s="94"/>
      <c r="TGS87" s="94"/>
      <c r="TGT87" s="94"/>
      <c r="TGU87" s="94"/>
      <c r="TGV87" s="94"/>
      <c r="TGW87" s="94"/>
      <c r="TGX87" s="94"/>
      <c r="TGY87" s="94"/>
      <c r="TGZ87" s="94"/>
      <c r="THA87" s="94"/>
      <c r="THB87" s="94"/>
      <c r="THC87" s="94"/>
      <c r="THD87" s="94"/>
      <c r="THE87" s="94"/>
      <c r="THF87" s="94"/>
      <c r="THG87" s="94"/>
      <c r="THH87" s="94"/>
      <c r="THI87" s="94"/>
      <c r="THJ87" s="94"/>
      <c r="THK87" s="94"/>
      <c r="THL87" s="94"/>
      <c r="THM87" s="94"/>
      <c r="THN87" s="94"/>
      <c r="THO87" s="94"/>
      <c r="THP87" s="94"/>
      <c r="THQ87" s="94"/>
      <c r="THR87" s="94"/>
      <c r="THS87" s="94"/>
      <c r="THT87" s="94"/>
      <c r="THU87" s="94"/>
      <c r="THV87" s="94"/>
      <c r="THW87" s="94"/>
      <c r="THX87" s="94"/>
      <c r="THY87" s="94"/>
      <c r="THZ87" s="94"/>
      <c r="TIA87" s="94"/>
      <c r="TIB87" s="94"/>
      <c r="TIC87" s="94"/>
      <c r="TID87" s="94"/>
      <c r="TIE87" s="94"/>
      <c r="TIF87" s="94"/>
      <c r="TIG87" s="94"/>
      <c r="TIH87" s="94"/>
      <c r="TII87" s="94"/>
      <c r="TIJ87" s="94"/>
      <c r="TIK87" s="94"/>
      <c r="TIL87" s="94"/>
      <c r="TIM87" s="94"/>
      <c r="TIN87" s="94"/>
      <c r="TIO87" s="94"/>
      <c r="TIP87" s="94"/>
      <c r="TIQ87" s="94"/>
      <c r="TIR87" s="94"/>
      <c r="TIS87" s="94"/>
      <c r="TIT87" s="94"/>
      <c r="TIU87" s="94"/>
      <c r="TIV87" s="94"/>
      <c r="TIW87" s="94"/>
      <c r="TIX87" s="94"/>
      <c r="TIY87" s="94"/>
      <c r="TIZ87" s="94"/>
      <c r="TJA87" s="94"/>
      <c r="TJB87" s="94"/>
      <c r="TJC87" s="94"/>
      <c r="TJD87" s="94"/>
      <c r="TJE87" s="94"/>
      <c r="TJF87" s="94"/>
      <c r="TJG87" s="94"/>
      <c r="TJH87" s="94"/>
      <c r="TJI87" s="94"/>
      <c r="TJJ87" s="94"/>
      <c r="TJK87" s="94"/>
      <c r="TJL87" s="94"/>
      <c r="TJM87" s="94"/>
      <c r="TJN87" s="94"/>
      <c r="TJO87" s="94"/>
      <c r="TJP87" s="94"/>
      <c r="TJQ87" s="94"/>
      <c r="TJR87" s="94"/>
      <c r="TJS87" s="94"/>
      <c r="TJT87" s="94"/>
      <c r="TJU87" s="94"/>
      <c r="TJV87" s="94"/>
      <c r="TJW87" s="94"/>
      <c r="TJX87" s="94"/>
      <c r="TJY87" s="94"/>
      <c r="TJZ87" s="94"/>
      <c r="TKA87" s="94"/>
      <c r="TKB87" s="94"/>
      <c r="TKC87" s="94"/>
      <c r="TKD87" s="94"/>
      <c r="TKE87" s="94"/>
      <c r="TKF87" s="94"/>
      <c r="TKG87" s="94"/>
      <c r="TKH87" s="94"/>
      <c r="TKI87" s="94"/>
      <c r="TKJ87" s="94"/>
      <c r="TKK87" s="94"/>
      <c r="TKL87" s="94"/>
      <c r="TKM87" s="94"/>
      <c r="TKN87" s="94"/>
      <c r="TKO87" s="94"/>
      <c r="TKP87" s="94"/>
      <c r="TKQ87" s="94"/>
      <c r="TKR87" s="94"/>
      <c r="TKS87" s="94"/>
      <c r="TKT87" s="94"/>
      <c r="TKU87" s="94"/>
      <c r="TKV87" s="94"/>
      <c r="TKW87" s="94"/>
      <c r="TKX87" s="94"/>
      <c r="TKY87" s="94"/>
      <c r="TKZ87" s="94"/>
      <c r="TLA87" s="94"/>
      <c r="TLB87" s="94"/>
      <c r="TLC87" s="94"/>
      <c r="TLD87" s="94"/>
      <c r="TLE87" s="94"/>
      <c r="TLF87" s="94"/>
      <c r="TLG87" s="94"/>
      <c r="TLH87" s="94"/>
      <c r="TLI87" s="94"/>
      <c r="TLJ87" s="94"/>
      <c r="TLK87" s="94"/>
      <c r="TLL87" s="94"/>
      <c r="TLM87" s="94"/>
      <c r="TLN87" s="94"/>
      <c r="TLO87" s="94"/>
      <c r="TLP87" s="94"/>
      <c r="TLQ87" s="94"/>
      <c r="TLR87" s="94"/>
      <c r="TLS87" s="94"/>
      <c r="TLT87" s="94"/>
      <c r="TLU87" s="94"/>
      <c r="TLV87" s="94"/>
      <c r="TLW87" s="94"/>
      <c r="TLX87" s="94"/>
      <c r="TLY87" s="94"/>
      <c r="TLZ87" s="94"/>
      <c r="TMA87" s="94"/>
      <c r="TMB87" s="94"/>
      <c r="TMC87" s="94"/>
      <c r="TMD87" s="94"/>
      <c r="TME87" s="94"/>
      <c r="TMF87" s="94"/>
      <c r="TMG87" s="94"/>
      <c r="TMH87" s="94"/>
      <c r="TMI87" s="94"/>
      <c r="TMJ87" s="94"/>
      <c r="TMK87" s="94"/>
      <c r="TML87" s="94"/>
      <c r="TMM87" s="94"/>
      <c r="TMN87" s="94"/>
      <c r="TMO87" s="94"/>
      <c r="TMP87" s="94"/>
      <c r="TMQ87" s="94"/>
      <c r="TMR87" s="94"/>
      <c r="TMS87" s="94"/>
      <c r="TMT87" s="94"/>
      <c r="TMU87" s="94"/>
      <c r="TMV87" s="94"/>
      <c r="TMW87" s="94"/>
      <c r="TMX87" s="94"/>
      <c r="TMY87" s="94"/>
      <c r="TMZ87" s="94"/>
      <c r="TNA87" s="94"/>
      <c r="TNB87" s="94"/>
      <c r="TNC87" s="94"/>
      <c r="TND87" s="94"/>
      <c r="TNE87" s="94"/>
      <c r="TNF87" s="94"/>
      <c r="TNG87" s="94"/>
      <c r="TNH87" s="94"/>
      <c r="TNI87" s="94"/>
      <c r="TNJ87" s="94"/>
      <c r="TNK87" s="94"/>
      <c r="TNL87" s="94"/>
      <c r="TNM87" s="94"/>
      <c r="TNN87" s="94"/>
      <c r="TNO87" s="94"/>
      <c r="TNP87" s="94"/>
      <c r="TNQ87" s="94"/>
      <c r="TNR87" s="94"/>
      <c r="TNS87" s="94"/>
      <c r="TNT87" s="94"/>
      <c r="TNU87" s="94"/>
      <c r="TNV87" s="94"/>
      <c r="TNW87" s="94"/>
      <c r="TNX87" s="94"/>
      <c r="TNY87" s="94"/>
      <c r="TNZ87" s="94"/>
      <c r="TOA87" s="94"/>
      <c r="TOB87" s="94"/>
      <c r="TOC87" s="94"/>
      <c r="TOD87" s="94"/>
      <c r="TOE87" s="94"/>
      <c r="TOF87" s="94"/>
      <c r="TOG87" s="94"/>
      <c r="TOH87" s="94"/>
      <c r="TOI87" s="94"/>
      <c r="TOJ87" s="94"/>
      <c r="TOK87" s="94"/>
      <c r="TOL87" s="94"/>
      <c r="TOM87" s="94"/>
      <c r="TON87" s="94"/>
      <c r="TOO87" s="94"/>
      <c r="TOP87" s="94"/>
      <c r="TOQ87" s="94"/>
      <c r="TOR87" s="94"/>
      <c r="TOS87" s="94"/>
      <c r="TOT87" s="94"/>
      <c r="TOU87" s="94"/>
      <c r="TOV87" s="94"/>
      <c r="TOW87" s="94"/>
      <c r="TOX87" s="94"/>
      <c r="TOY87" s="94"/>
      <c r="TOZ87" s="94"/>
      <c r="TPA87" s="94"/>
      <c r="TPB87" s="94"/>
      <c r="TPC87" s="94"/>
      <c r="TPD87" s="94"/>
      <c r="TPE87" s="94"/>
      <c r="TPF87" s="94"/>
      <c r="TPG87" s="94"/>
      <c r="TPH87" s="94"/>
      <c r="TPI87" s="94"/>
      <c r="TPJ87" s="94"/>
      <c r="TPK87" s="94"/>
      <c r="TPL87" s="94"/>
      <c r="TPM87" s="94"/>
      <c r="TPN87" s="94"/>
      <c r="TPO87" s="94"/>
      <c r="TPP87" s="94"/>
      <c r="TPQ87" s="94"/>
      <c r="TPR87" s="94"/>
      <c r="TPS87" s="94"/>
      <c r="TPT87" s="94"/>
      <c r="TPU87" s="94"/>
      <c r="TPV87" s="94"/>
      <c r="TPW87" s="94"/>
      <c r="TPX87" s="94"/>
      <c r="TPY87" s="94"/>
      <c r="TPZ87" s="94"/>
      <c r="TQA87" s="94"/>
      <c r="TQB87" s="94"/>
      <c r="TQC87" s="94"/>
      <c r="TQD87" s="94"/>
      <c r="TQE87" s="94"/>
      <c r="TQF87" s="94"/>
      <c r="TQG87" s="94"/>
      <c r="TQH87" s="94"/>
      <c r="TQI87" s="94"/>
      <c r="TQJ87" s="94"/>
      <c r="TQK87" s="94"/>
      <c r="TQL87" s="94"/>
      <c r="TQM87" s="94"/>
      <c r="TQN87" s="94"/>
      <c r="TQO87" s="94"/>
      <c r="TQP87" s="94"/>
      <c r="TQQ87" s="94"/>
      <c r="TQR87" s="94"/>
      <c r="TQS87" s="94"/>
      <c r="TQT87" s="94"/>
      <c r="TQU87" s="94"/>
      <c r="TQV87" s="94"/>
      <c r="TQW87" s="94"/>
      <c r="TQX87" s="94"/>
      <c r="TQY87" s="94"/>
      <c r="TQZ87" s="94"/>
      <c r="TRA87" s="94"/>
      <c r="TRB87" s="94"/>
      <c r="TRC87" s="94"/>
      <c r="TRD87" s="94"/>
      <c r="TRE87" s="94"/>
      <c r="TRF87" s="94"/>
      <c r="TRG87" s="94"/>
      <c r="TRH87" s="94"/>
      <c r="TRI87" s="94"/>
      <c r="TRJ87" s="94"/>
      <c r="TRK87" s="94"/>
      <c r="TRL87" s="94"/>
      <c r="TRM87" s="94"/>
      <c r="TRN87" s="94"/>
      <c r="TRO87" s="94"/>
      <c r="TRP87" s="94"/>
      <c r="TRQ87" s="94"/>
      <c r="TRR87" s="94"/>
      <c r="TRS87" s="94"/>
      <c r="TRT87" s="94"/>
      <c r="TRU87" s="94"/>
      <c r="TRV87" s="94"/>
      <c r="TRW87" s="94"/>
      <c r="TRX87" s="94"/>
      <c r="TRY87" s="94"/>
      <c r="TRZ87" s="94"/>
      <c r="TSA87" s="94"/>
      <c r="TSB87" s="94"/>
      <c r="TSC87" s="94"/>
      <c r="TSD87" s="94"/>
      <c r="TSE87" s="94"/>
      <c r="TSF87" s="94"/>
      <c r="TSG87" s="94"/>
      <c r="TSH87" s="94"/>
      <c r="TSI87" s="94"/>
      <c r="TSJ87" s="94"/>
      <c r="TSK87" s="94"/>
      <c r="TSL87" s="94"/>
      <c r="TSM87" s="94"/>
      <c r="TSN87" s="94"/>
      <c r="TSO87" s="94"/>
      <c r="TSP87" s="94"/>
      <c r="TSQ87" s="94"/>
      <c r="TSR87" s="94"/>
      <c r="TSS87" s="94"/>
      <c r="TST87" s="94"/>
      <c r="TSU87" s="94"/>
      <c r="TSV87" s="94"/>
      <c r="TSW87" s="94"/>
      <c r="TSX87" s="94"/>
      <c r="TSY87" s="94"/>
      <c r="TSZ87" s="94"/>
      <c r="TTA87" s="94"/>
      <c r="TTB87" s="94"/>
      <c r="TTC87" s="94"/>
      <c r="TTD87" s="94"/>
      <c r="TTE87" s="94"/>
      <c r="TTF87" s="94"/>
      <c r="TTG87" s="94"/>
      <c r="TTH87" s="94"/>
      <c r="TTI87" s="94"/>
      <c r="TTJ87" s="94"/>
      <c r="TTK87" s="94"/>
      <c r="TTL87" s="94"/>
      <c r="TTM87" s="94"/>
      <c r="TTN87" s="94"/>
      <c r="TTO87" s="94"/>
      <c r="TTP87" s="94"/>
      <c r="TTQ87" s="94"/>
      <c r="TTR87" s="94"/>
      <c r="TTS87" s="94"/>
      <c r="TTT87" s="94"/>
      <c r="TTU87" s="94"/>
      <c r="TTV87" s="94"/>
      <c r="TTW87" s="94"/>
      <c r="TTX87" s="94"/>
      <c r="TTY87" s="94"/>
      <c r="TTZ87" s="94"/>
      <c r="TUA87" s="94"/>
      <c r="TUB87" s="94"/>
      <c r="TUC87" s="94"/>
      <c r="TUD87" s="94"/>
      <c r="TUE87" s="94"/>
      <c r="TUF87" s="94"/>
      <c r="TUG87" s="94"/>
      <c r="TUH87" s="94"/>
      <c r="TUI87" s="94"/>
      <c r="TUJ87" s="94"/>
      <c r="TUK87" s="94"/>
      <c r="TUL87" s="94"/>
      <c r="TUM87" s="94"/>
      <c r="TUN87" s="94"/>
      <c r="TUO87" s="94"/>
      <c r="TUP87" s="94"/>
      <c r="TUQ87" s="94"/>
      <c r="TUR87" s="94"/>
      <c r="TUS87" s="94"/>
      <c r="TUT87" s="94"/>
      <c r="TUU87" s="94"/>
      <c r="TUV87" s="94"/>
      <c r="TUW87" s="94"/>
      <c r="TUX87" s="94"/>
      <c r="TUY87" s="94"/>
      <c r="TUZ87" s="94"/>
      <c r="TVA87" s="94"/>
      <c r="TVB87" s="94"/>
      <c r="TVC87" s="94"/>
      <c r="TVD87" s="94"/>
      <c r="TVE87" s="94"/>
      <c r="TVF87" s="94"/>
      <c r="TVG87" s="94"/>
      <c r="TVH87" s="94"/>
      <c r="TVI87" s="94"/>
      <c r="TVJ87" s="94"/>
      <c r="TVK87" s="94"/>
      <c r="TVL87" s="94"/>
      <c r="TVM87" s="94"/>
      <c r="TVN87" s="94"/>
      <c r="TVO87" s="94"/>
      <c r="TVP87" s="94"/>
      <c r="TVQ87" s="94"/>
      <c r="TVR87" s="94"/>
      <c r="TVS87" s="94"/>
      <c r="TVT87" s="94"/>
      <c r="TVU87" s="94"/>
      <c r="TVV87" s="94"/>
      <c r="TVW87" s="94"/>
      <c r="TVX87" s="94"/>
      <c r="TVY87" s="94"/>
      <c r="TVZ87" s="94"/>
      <c r="TWA87" s="94"/>
      <c r="TWB87" s="94"/>
      <c r="TWC87" s="94"/>
      <c r="TWD87" s="94"/>
      <c r="TWE87" s="94"/>
      <c r="TWF87" s="94"/>
      <c r="TWG87" s="94"/>
      <c r="TWH87" s="94"/>
      <c r="TWI87" s="94"/>
      <c r="TWJ87" s="94"/>
      <c r="TWK87" s="94"/>
      <c r="TWL87" s="94"/>
      <c r="TWM87" s="94"/>
      <c r="TWN87" s="94"/>
      <c r="TWO87" s="94"/>
      <c r="TWP87" s="94"/>
      <c r="TWQ87" s="94"/>
      <c r="TWR87" s="94"/>
      <c r="TWS87" s="94"/>
      <c r="TWT87" s="94"/>
      <c r="TWU87" s="94"/>
      <c r="TWV87" s="94"/>
      <c r="TWW87" s="94"/>
      <c r="TWX87" s="94"/>
      <c r="TWY87" s="94"/>
      <c r="TWZ87" s="94"/>
      <c r="TXA87" s="94"/>
      <c r="TXB87" s="94"/>
      <c r="TXC87" s="94"/>
      <c r="TXD87" s="94"/>
      <c r="TXE87" s="94"/>
      <c r="TXF87" s="94"/>
      <c r="TXG87" s="94"/>
      <c r="TXH87" s="94"/>
      <c r="TXI87" s="94"/>
      <c r="TXJ87" s="94"/>
      <c r="TXK87" s="94"/>
      <c r="TXL87" s="94"/>
      <c r="TXM87" s="94"/>
      <c r="TXN87" s="94"/>
      <c r="TXO87" s="94"/>
      <c r="TXP87" s="94"/>
      <c r="TXQ87" s="94"/>
      <c r="TXR87" s="94"/>
      <c r="TXS87" s="94"/>
      <c r="TXT87" s="94"/>
      <c r="TXU87" s="94"/>
      <c r="TXV87" s="94"/>
      <c r="TXW87" s="94"/>
      <c r="TXX87" s="94"/>
      <c r="TXY87" s="94"/>
      <c r="TXZ87" s="94"/>
      <c r="TYA87" s="94"/>
      <c r="TYB87" s="94"/>
      <c r="TYC87" s="94"/>
      <c r="TYD87" s="94"/>
      <c r="TYE87" s="94"/>
      <c r="TYF87" s="94"/>
      <c r="TYG87" s="94"/>
      <c r="TYH87" s="94"/>
      <c r="TYI87" s="94"/>
      <c r="TYJ87" s="94"/>
      <c r="TYK87" s="94"/>
      <c r="TYL87" s="94"/>
      <c r="TYM87" s="94"/>
      <c r="TYN87" s="94"/>
      <c r="TYO87" s="94"/>
      <c r="TYP87" s="94"/>
      <c r="TYQ87" s="94"/>
      <c r="TYR87" s="94"/>
      <c r="TYS87" s="94"/>
      <c r="TYT87" s="94"/>
      <c r="TYU87" s="94"/>
      <c r="TYV87" s="94"/>
      <c r="TYW87" s="94"/>
      <c r="TYX87" s="94"/>
      <c r="TYY87" s="94"/>
      <c r="TYZ87" s="94"/>
      <c r="TZA87" s="94"/>
      <c r="TZB87" s="94"/>
      <c r="TZC87" s="94"/>
      <c r="TZD87" s="94"/>
      <c r="TZE87" s="94"/>
      <c r="TZF87" s="94"/>
      <c r="TZG87" s="94"/>
      <c r="TZH87" s="94"/>
      <c r="TZI87" s="94"/>
      <c r="TZJ87" s="94"/>
      <c r="TZK87" s="94"/>
      <c r="TZL87" s="94"/>
      <c r="TZM87" s="94"/>
      <c r="TZN87" s="94"/>
      <c r="TZO87" s="94"/>
      <c r="TZP87" s="94"/>
      <c r="TZQ87" s="94"/>
      <c r="TZR87" s="94"/>
      <c r="TZS87" s="94"/>
      <c r="TZT87" s="94"/>
      <c r="TZU87" s="94"/>
      <c r="TZV87" s="94"/>
      <c r="TZW87" s="94"/>
      <c r="TZX87" s="94"/>
      <c r="TZY87" s="94"/>
      <c r="TZZ87" s="94"/>
      <c r="UAA87" s="94"/>
      <c r="UAB87" s="94"/>
      <c r="UAC87" s="94"/>
      <c r="UAD87" s="94"/>
      <c r="UAE87" s="94"/>
      <c r="UAF87" s="94"/>
      <c r="UAG87" s="94"/>
      <c r="UAH87" s="94"/>
      <c r="UAI87" s="94"/>
      <c r="UAJ87" s="94"/>
      <c r="UAK87" s="94"/>
      <c r="UAL87" s="94"/>
      <c r="UAM87" s="94"/>
      <c r="UAN87" s="94"/>
      <c r="UAO87" s="94"/>
      <c r="UAP87" s="94"/>
      <c r="UAQ87" s="94"/>
      <c r="UAR87" s="94"/>
      <c r="UAS87" s="94"/>
      <c r="UAT87" s="94"/>
      <c r="UAU87" s="94"/>
      <c r="UAV87" s="94"/>
      <c r="UAW87" s="94"/>
      <c r="UAX87" s="94"/>
      <c r="UAY87" s="94"/>
      <c r="UAZ87" s="94"/>
      <c r="UBA87" s="94"/>
      <c r="UBB87" s="94"/>
      <c r="UBC87" s="94"/>
      <c r="UBD87" s="94"/>
      <c r="UBE87" s="94"/>
      <c r="UBF87" s="94"/>
      <c r="UBG87" s="94"/>
      <c r="UBH87" s="94"/>
      <c r="UBI87" s="94"/>
      <c r="UBJ87" s="94"/>
      <c r="UBK87" s="94"/>
      <c r="UBL87" s="94"/>
      <c r="UBM87" s="94"/>
      <c r="UBN87" s="94"/>
      <c r="UBO87" s="94"/>
      <c r="UBP87" s="94"/>
      <c r="UBQ87" s="94"/>
      <c r="UBR87" s="94"/>
      <c r="UBS87" s="94"/>
      <c r="UBT87" s="94"/>
      <c r="UBU87" s="94"/>
      <c r="UBV87" s="94"/>
      <c r="UBW87" s="94"/>
      <c r="UBX87" s="94"/>
      <c r="UBY87" s="94"/>
      <c r="UBZ87" s="94"/>
      <c r="UCA87" s="94"/>
      <c r="UCB87" s="94"/>
      <c r="UCC87" s="94"/>
      <c r="UCD87" s="94"/>
      <c r="UCE87" s="94"/>
      <c r="UCF87" s="94"/>
      <c r="UCG87" s="94"/>
      <c r="UCH87" s="94"/>
      <c r="UCI87" s="94"/>
      <c r="UCJ87" s="94"/>
      <c r="UCK87" s="94"/>
      <c r="UCL87" s="94"/>
      <c r="UCM87" s="94"/>
      <c r="UCN87" s="94"/>
      <c r="UCO87" s="94"/>
      <c r="UCP87" s="94"/>
      <c r="UCQ87" s="94"/>
      <c r="UCR87" s="94"/>
      <c r="UCS87" s="94"/>
      <c r="UCT87" s="94"/>
      <c r="UCU87" s="94"/>
      <c r="UCV87" s="94"/>
      <c r="UCW87" s="94"/>
      <c r="UCX87" s="94"/>
      <c r="UCY87" s="94"/>
      <c r="UCZ87" s="94"/>
      <c r="UDA87" s="94"/>
      <c r="UDB87" s="94"/>
      <c r="UDC87" s="94"/>
      <c r="UDD87" s="94"/>
      <c r="UDE87" s="94"/>
      <c r="UDF87" s="94"/>
      <c r="UDG87" s="94"/>
      <c r="UDH87" s="94"/>
      <c r="UDI87" s="94"/>
      <c r="UDJ87" s="94"/>
      <c r="UDK87" s="94"/>
      <c r="UDL87" s="94"/>
      <c r="UDM87" s="94"/>
      <c r="UDN87" s="94"/>
      <c r="UDO87" s="94"/>
      <c r="UDP87" s="94"/>
      <c r="UDQ87" s="94"/>
      <c r="UDR87" s="94"/>
      <c r="UDS87" s="94"/>
      <c r="UDT87" s="94"/>
      <c r="UDU87" s="94"/>
      <c r="UDV87" s="94"/>
      <c r="UDW87" s="94"/>
      <c r="UDX87" s="94"/>
      <c r="UDY87" s="94"/>
      <c r="UDZ87" s="94"/>
      <c r="UEA87" s="94"/>
      <c r="UEB87" s="94"/>
      <c r="UEC87" s="94"/>
      <c r="UED87" s="94"/>
      <c r="UEE87" s="94"/>
      <c r="UEF87" s="94"/>
      <c r="UEG87" s="94"/>
      <c r="UEH87" s="94"/>
      <c r="UEI87" s="94"/>
      <c r="UEJ87" s="94"/>
      <c r="UEK87" s="94"/>
      <c r="UEL87" s="94"/>
      <c r="UEM87" s="94"/>
      <c r="UEN87" s="94"/>
      <c r="UEO87" s="94"/>
      <c r="UEP87" s="94"/>
      <c r="UEQ87" s="94"/>
      <c r="UER87" s="94"/>
      <c r="UES87" s="94"/>
      <c r="UET87" s="94"/>
      <c r="UEU87" s="94"/>
      <c r="UEV87" s="94"/>
      <c r="UEW87" s="94"/>
      <c r="UEX87" s="94"/>
      <c r="UEY87" s="94"/>
      <c r="UEZ87" s="94"/>
      <c r="UFA87" s="94"/>
      <c r="UFB87" s="94"/>
      <c r="UFC87" s="94"/>
      <c r="UFD87" s="94"/>
      <c r="UFE87" s="94"/>
      <c r="UFF87" s="94"/>
      <c r="UFG87" s="94"/>
      <c r="UFH87" s="94"/>
      <c r="UFI87" s="94"/>
      <c r="UFJ87" s="94"/>
      <c r="UFK87" s="94"/>
      <c r="UFL87" s="94"/>
      <c r="UFM87" s="94"/>
      <c r="UFN87" s="94"/>
      <c r="UFO87" s="94"/>
      <c r="UFP87" s="94"/>
      <c r="UFQ87" s="94"/>
      <c r="UFR87" s="94"/>
      <c r="UFS87" s="94"/>
      <c r="UFT87" s="94"/>
      <c r="UFU87" s="94"/>
      <c r="UFV87" s="94"/>
      <c r="UFW87" s="94"/>
      <c r="UFX87" s="94"/>
      <c r="UFY87" s="94"/>
      <c r="UFZ87" s="94"/>
      <c r="UGA87" s="94"/>
      <c r="UGB87" s="94"/>
      <c r="UGC87" s="94"/>
      <c r="UGD87" s="94"/>
      <c r="UGE87" s="94"/>
      <c r="UGF87" s="94"/>
      <c r="UGG87" s="94"/>
      <c r="UGH87" s="94"/>
      <c r="UGI87" s="94"/>
      <c r="UGJ87" s="94"/>
      <c r="UGK87" s="94"/>
      <c r="UGL87" s="94"/>
      <c r="UGM87" s="94"/>
      <c r="UGN87" s="94"/>
      <c r="UGO87" s="94"/>
      <c r="UGP87" s="94"/>
      <c r="UGQ87" s="94"/>
      <c r="UGR87" s="94"/>
      <c r="UGS87" s="94"/>
      <c r="UGT87" s="94"/>
      <c r="UGU87" s="94"/>
      <c r="UGV87" s="94"/>
      <c r="UGW87" s="94"/>
      <c r="UGX87" s="94"/>
      <c r="UGY87" s="94"/>
      <c r="UGZ87" s="94"/>
      <c r="UHA87" s="94"/>
      <c r="UHB87" s="94"/>
      <c r="UHC87" s="94"/>
      <c r="UHD87" s="94"/>
      <c r="UHE87" s="94"/>
      <c r="UHF87" s="94"/>
      <c r="UHG87" s="94"/>
      <c r="UHH87" s="94"/>
      <c r="UHI87" s="94"/>
      <c r="UHJ87" s="94"/>
      <c r="UHK87" s="94"/>
      <c r="UHL87" s="94"/>
      <c r="UHM87" s="94"/>
      <c r="UHN87" s="94"/>
      <c r="UHO87" s="94"/>
      <c r="UHP87" s="94"/>
      <c r="UHQ87" s="94"/>
      <c r="UHR87" s="94"/>
      <c r="UHS87" s="94"/>
      <c r="UHT87" s="94"/>
      <c r="UHU87" s="94"/>
      <c r="UHV87" s="94"/>
      <c r="UHW87" s="94"/>
      <c r="UHX87" s="94"/>
      <c r="UHY87" s="94"/>
      <c r="UHZ87" s="94"/>
      <c r="UIA87" s="94"/>
      <c r="UIB87" s="94"/>
      <c r="UIC87" s="94"/>
      <c r="UID87" s="94"/>
      <c r="UIE87" s="94"/>
      <c r="UIF87" s="94"/>
      <c r="UIG87" s="94"/>
      <c r="UIH87" s="94"/>
      <c r="UII87" s="94"/>
      <c r="UIJ87" s="94"/>
      <c r="UIK87" s="94"/>
      <c r="UIL87" s="94"/>
      <c r="UIM87" s="94"/>
      <c r="UIN87" s="94"/>
      <c r="UIO87" s="94"/>
      <c r="UIP87" s="94"/>
      <c r="UIQ87" s="94"/>
      <c r="UIR87" s="94"/>
      <c r="UIS87" s="94"/>
      <c r="UIT87" s="94"/>
      <c r="UIU87" s="94"/>
      <c r="UIV87" s="94"/>
      <c r="UIW87" s="94"/>
      <c r="UIX87" s="94"/>
      <c r="UIY87" s="94"/>
      <c r="UIZ87" s="94"/>
      <c r="UJA87" s="94"/>
      <c r="UJB87" s="94"/>
      <c r="UJC87" s="94"/>
      <c r="UJD87" s="94"/>
      <c r="UJE87" s="94"/>
      <c r="UJF87" s="94"/>
      <c r="UJG87" s="94"/>
      <c r="UJH87" s="94"/>
      <c r="UJI87" s="94"/>
      <c r="UJJ87" s="94"/>
      <c r="UJK87" s="94"/>
      <c r="UJL87" s="94"/>
      <c r="UJM87" s="94"/>
      <c r="UJN87" s="94"/>
      <c r="UJO87" s="94"/>
      <c r="UJP87" s="94"/>
      <c r="UJQ87" s="94"/>
      <c r="UJR87" s="94"/>
      <c r="UJS87" s="94"/>
      <c r="UJT87" s="94"/>
      <c r="UJU87" s="94"/>
      <c r="UJV87" s="94"/>
      <c r="UJW87" s="94"/>
      <c r="UJX87" s="94"/>
      <c r="UJY87" s="94"/>
      <c r="UJZ87" s="94"/>
      <c r="UKA87" s="94"/>
      <c r="UKB87" s="94"/>
      <c r="UKC87" s="94"/>
      <c r="UKD87" s="94"/>
      <c r="UKE87" s="94"/>
      <c r="UKF87" s="94"/>
      <c r="UKG87" s="94"/>
      <c r="UKH87" s="94"/>
      <c r="UKI87" s="94"/>
      <c r="UKJ87" s="94"/>
      <c r="UKK87" s="94"/>
      <c r="UKL87" s="94"/>
      <c r="UKM87" s="94"/>
      <c r="UKN87" s="94"/>
      <c r="UKO87" s="94"/>
      <c r="UKP87" s="94"/>
      <c r="UKQ87" s="94"/>
      <c r="UKR87" s="94"/>
      <c r="UKS87" s="94"/>
      <c r="UKT87" s="94"/>
      <c r="UKU87" s="94"/>
      <c r="UKV87" s="94"/>
      <c r="UKW87" s="94"/>
      <c r="UKX87" s="94"/>
      <c r="UKY87" s="94"/>
      <c r="UKZ87" s="94"/>
      <c r="ULA87" s="94"/>
      <c r="ULB87" s="94"/>
      <c r="ULC87" s="94"/>
      <c r="ULD87" s="94"/>
      <c r="ULE87" s="94"/>
      <c r="ULF87" s="94"/>
      <c r="ULG87" s="94"/>
      <c r="ULH87" s="94"/>
      <c r="ULI87" s="94"/>
      <c r="ULJ87" s="94"/>
      <c r="ULK87" s="94"/>
      <c r="ULL87" s="94"/>
      <c r="ULM87" s="94"/>
      <c r="ULN87" s="94"/>
      <c r="ULO87" s="94"/>
      <c r="ULP87" s="94"/>
      <c r="ULQ87" s="94"/>
      <c r="ULR87" s="94"/>
      <c r="ULS87" s="94"/>
      <c r="ULT87" s="94"/>
      <c r="ULU87" s="94"/>
      <c r="ULV87" s="94"/>
      <c r="ULW87" s="94"/>
      <c r="ULX87" s="94"/>
      <c r="ULY87" s="94"/>
      <c r="ULZ87" s="94"/>
      <c r="UMA87" s="94"/>
      <c r="UMB87" s="94"/>
      <c r="UMC87" s="94"/>
      <c r="UMD87" s="94"/>
      <c r="UME87" s="94"/>
      <c r="UMF87" s="94"/>
      <c r="UMG87" s="94"/>
      <c r="UMH87" s="94"/>
      <c r="UMI87" s="94"/>
      <c r="UMJ87" s="94"/>
      <c r="UMK87" s="94"/>
      <c r="UML87" s="94"/>
      <c r="UMM87" s="94"/>
      <c r="UMN87" s="94"/>
      <c r="UMO87" s="94"/>
      <c r="UMP87" s="94"/>
      <c r="UMQ87" s="94"/>
      <c r="UMR87" s="94"/>
      <c r="UMS87" s="94"/>
      <c r="UMT87" s="94"/>
      <c r="UMU87" s="94"/>
      <c r="UMV87" s="94"/>
      <c r="UMW87" s="94"/>
      <c r="UMX87" s="94"/>
      <c r="UMY87" s="94"/>
      <c r="UMZ87" s="94"/>
      <c r="UNA87" s="94"/>
      <c r="UNB87" s="94"/>
      <c r="UNC87" s="94"/>
      <c r="UND87" s="94"/>
      <c r="UNE87" s="94"/>
      <c r="UNF87" s="94"/>
      <c r="UNG87" s="94"/>
      <c r="UNH87" s="94"/>
      <c r="UNI87" s="94"/>
      <c r="UNJ87" s="94"/>
      <c r="UNK87" s="94"/>
      <c r="UNL87" s="94"/>
      <c r="UNM87" s="94"/>
      <c r="UNN87" s="94"/>
      <c r="UNO87" s="94"/>
      <c r="UNP87" s="94"/>
      <c r="UNQ87" s="94"/>
      <c r="UNR87" s="94"/>
      <c r="UNS87" s="94"/>
      <c r="UNT87" s="94"/>
      <c r="UNU87" s="94"/>
      <c r="UNV87" s="94"/>
      <c r="UNW87" s="94"/>
      <c r="UNX87" s="94"/>
      <c r="UNY87" s="94"/>
      <c r="UNZ87" s="94"/>
      <c r="UOA87" s="94"/>
      <c r="UOB87" s="94"/>
      <c r="UOC87" s="94"/>
      <c r="UOD87" s="94"/>
      <c r="UOE87" s="94"/>
      <c r="UOF87" s="94"/>
      <c r="UOG87" s="94"/>
      <c r="UOH87" s="94"/>
      <c r="UOI87" s="94"/>
      <c r="UOJ87" s="94"/>
      <c r="UOK87" s="94"/>
      <c r="UOL87" s="94"/>
      <c r="UOM87" s="94"/>
      <c r="UON87" s="94"/>
      <c r="UOO87" s="94"/>
      <c r="UOP87" s="94"/>
      <c r="UOQ87" s="94"/>
      <c r="UOR87" s="94"/>
      <c r="UOS87" s="94"/>
      <c r="UOT87" s="94"/>
      <c r="UOU87" s="94"/>
      <c r="UOV87" s="94"/>
      <c r="UOW87" s="94"/>
      <c r="UOX87" s="94"/>
      <c r="UOY87" s="94"/>
      <c r="UOZ87" s="94"/>
      <c r="UPA87" s="94"/>
      <c r="UPB87" s="94"/>
      <c r="UPC87" s="94"/>
      <c r="UPD87" s="94"/>
      <c r="UPE87" s="94"/>
      <c r="UPF87" s="94"/>
      <c r="UPG87" s="94"/>
      <c r="UPH87" s="94"/>
      <c r="UPI87" s="94"/>
      <c r="UPJ87" s="94"/>
      <c r="UPK87" s="94"/>
      <c r="UPL87" s="94"/>
      <c r="UPM87" s="94"/>
      <c r="UPN87" s="94"/>
      <c r="UPO87" s="94"/>
      <c r="UPP87" s="94"/>
      <c r="UPQ87" s="94"/>
      <c r="UPR87" s="94"/>
      <c r="UPS87" s="94"/>
      <c r="UPT87" s="94"/>
      <c r="UPU87" s="94"/>
      <c r="UPV87" s="94"/>
      <c r="UPW87" s="94"/>
      <c r="UPX87" s="94"/>
      <c r="UPY87" s="94"/>
      <c r="UPZ87" s="94"/>
      <c r="UQA87" s="94"/>
      <c r="UQB87" s="94"/>
      <c r="UQC87" s="94"/>
      <c r="UQD87" s="94"/>
      <c r="UQE87" s="94"/>
      <c r="UQF87" s="94"/>
      <c r="UQG87" s="94"/>
      <c r="UQH87" s="94"/>
      <c r="UQI87" s="94"/>
      <c r="UQJ87" s="94"/>
      <c r="UQK87" s="94"/>
      <c r="UQL87" s="94"/>
      <c r="UQM87" s="94"/>
      <c r="UQN87" s="94"/>
      <c r="UQO87" s="94"/>
      <c r="UQP87" s="94"/>
      <c r="UQQ87" s="94"/>
      <c r="UQR87" s="94"/>
      <c r="UQS87" s="94"/>
      <c r="UQT87" s="94"/>
      <c r="UQU87" s="94"/>
      <c r="UQV87" s="94"/>
      <c r="UQW87" s="94"/>
      <c r="UQX87" s="94"/>
      <c r="UQY87" s="94"/>
      <c r="UQZ87" s="94"/>
      <c r="URA87" s="94"/>
      <c r="URB87" s="94"/>
      <c r="URC87" s="94"/>
      <c r="URD87" s="94"/>
      <c r="URE87" s="94"/>
      <c r="URF87" s="94"/>
      <c r="URG87" s="94"/>
      <c r="URH87" s="94"/>
      <c r="URI87" s="94"/>
      <c r="URJ87" s="94"/>
      <c r="URK87" s="94"/>
      <c r="URL87" s="94"/>
      <c r="URM87" s="94"/>
      <c r="URN87" s="94"/>
      <c r="URO87" s="94"/>
      <c r="URP87" s="94"/>
      <c r="URQ87" s="94"/>
      <c r="URR87" s="94"/>
      <c r="URS87" s="94"/>
      <c r="URT87" s="94"/>
      <c r="URU87" s="94"/>
      <c r="URV87" s="94"/>
      <c r="URW87" s="94"/>
      <c r="URX87" s="94"/>
      <c r="URY87" s="94"/>
      <c r="URZ87" s="94"/>
      <c r="USA87" s="94"/>
      <c r="USB87" s="94"/>
      <c r="USC87" s="94"/>
      <c r="USD87" s="94"/>
      <c r="USE87" s="94"/>
      <c r="USF87" s="94"/>
      <c r="USG87" s="94"/>
      <c r="USH87" s="94"/>
      <c r="USI87" s="94"/>
      <c r="USJ87" s="94"/>
      <c r="USK87" s="94"/>
      <c r="USL87" s="94"/>
      <c r="USM87" s="94"/>
      <c r="USN87" s="94"/>
      <c r="USO87" s="94"/>
      <c r="USP87" s="94"/>
      <c r="USQ87" s="94"/>
      <c r="USR87" s="94"/>
      <c r="USS87" s="94"/>
      <c r="UST87" s="94"/>
      <c r="USU87" s="94"/>
      <c r="USV87" s="94"/>
      <c r="USW87" s="94"/>
      <c r="USX87" s="94"/>
      <c r="USY87" s="94"/>
      <c r="USZ87" s="94"/>
      <c r="UTA87" s="94"/>
      <c r="UTB87" s="94"/>
      <c r="UTC87" s="94"/>
      <c r="UTD87" s="94"/>
      <c r="UTE87" s="94"/>
      <c r="UTF87" s="94"/>
      <c r="UTG87" s="94"/>
      <c r="UTH87" s="94"/>
      <c r="UTI87" s="94"/>
      <c r="UTJ87" s="94"/>
      <c r="UTK87" s="94"/>
      <c r="UTL87" s="94"/>
      <c r="UTM87" s="94"/>
      <c r="UTN87" s="94"/>
      <c r="UTO87" s="94"/>
      <c r="UTP87" s="94"/>
      <c r="UTQ87" s="94"/>
      <c r="UTR87" s="94"/>
      <c r="UTS87" s="94"/>
      <c r="UTT87" s="94"/>
      <c r="UTU87" s="94"/>
      <c r="UTV87" s="94"/>
      <c r="UTW87" s="94"/>
      <c r="UTX87" s="94"/>
      <c r="UTY87" s="94"/>
      <c r="UTZ87" s="94"/>
      <c r="UUA87" s="94"/>
      <c r="UUB87" s="94"/>
      <c r="UUC87" s="94"/>
      <c r="UUD87" s="94"/>
      <c r="UUE87" s="94"/>
      <c r="UUF87" s="94"/>
      <c r="UUG87" s="94"/>
      <c r="UUH87" s="94"/>
      <c r="UUI87" s="94"/>
      <c r="UUJ87" s="94"/>
      <c r="UUK87" s="94"/>
      <c r="UUL87" s="94"/>
      <c r="UUM87" s="94"/>
      <c r="UUN87" s="94"/>
      <c r="UUO87" s="94"/>
      <c r="UUP87" s="94"/>
      <c r="UUQ87" s="94"/>
      <c r="UUR87" s="94"/>
      <c r="UUS87" s="94"/>
      <c r="UUT87" s="94"/>
      <c r="UUU87" s="94"/>
      <c r="UUV87" s="94"/>
      <c r="UUW87" s="94"/>
      <c r="UUX87" s="94"/>
      <c r="UUY87" s="94"/>
      <c r="UUZ87" s="94"/>
      <c r="UVA87" s="94"/>
      <c r="UVB87" s="94"/>
      <c r="UVC87" s="94"/>
      <c r="UVD87" s="94"/>
      <c r="UVE87" s="94"/>
      <c r="UVF87" s="94"/>
      <c r="UVG87" s="94"/>
      <c r="UVH87" s="94"/>
      <c r="UVI87" s="94"/>
      <c r="UVJ87" s="94"/>
      <c r="UVK87" s="94"/>
      <c r="UVL87" s="94"/>
      <c r="UVM87" s="94"/>
      <c r="UVN87" s="94"/>
      <c r="UVO87" s="94"/>
      <c r="UVP87" s="94"/>
      <c r="UVQ87" s="94"/>
      <c r="UVR87" s="94"/>
      <c r="UVS87" s="94"/>
      <c r="UVT87" s="94"/>
      <c r="UVU87" s="94"/>
      <c r="UVV87" s="94"/>
      <c r="UVW87" s="94"/>
      <c r="UVX87" s="94"/>
      <c r="UVY87" s="94"/>
      <c r="UVZ87" s="94"/>
      <c r="UWA87" s="94"/>
      <c r="UWB87" s="94"/>
      <c r="UWC87" s="94"/>
      <c r="UWD87" s="94"/>
      <c r="UWE87" s="94"/>
      <c r="UWF87" s="94"/>
      <c r="UWG87" s="94"/>
      <c r="UWH87" s="94"/>
      <c r="UWI87" s="94"/>
      <c r="UWJ87" s="94"/>
      <c r="UWK87" s="94"/>
      <c r="UWL87" s="94"/>
      <c r="UWM87" s="94"/>
      <c r="UWN87" s="94"/>
      <c r="UWO87" s="94"/>
      <c r="UWP87" s="94"/>
      <c r="UWQ87" s="94"/>
      <c r="UWR87" s="94"/>
      <c r="UWS87" s="94"/>
      <c r="UWT87" s="94"/>
      <c r="UWU87" s="94"/>
      <c r="UWV87" s="94"/>
      <c r="UWW87" s="94"/>
      <c r="UWX87" s="94"/>
      <c r="UWY87" s="94"/>
      <c r="UWZ87" s="94"/>
      <c r="UXA87" s="94"/>
      <c r="UXB87" s="94"/>
      <c r="UXC87" s="94"/>
      <c r="UXD87" s="94"/>
      <c r="UXE87" s="94"/>
      <c r="UXF87" s="94"/>
      <c r="UXG87" s="94"/>
      <c r="UXH87" s="94"/>
      <c r="UXI87" s="94"/>
      <c r="UXJ87" s="94"/>
      <c r="UXK87" s="94"/>
      <c r="UXL87" s="94"/>
      <c r="UXM87" s="94"/>
      <c r="UXN87" s="94"/>
      <c r="UXO87" s="94"/>
      <c r="UXP87" s="94"/>
      <c r="UXQ87" s="94"/>
      <c r="UXR87" s="94"/>
      <c r="UXS87" s="94"/>
      <c r="UXT87" s="94"/>
      <c r="UXU87" s="94"/>
      <c r="UXV87" s="94"/>
      <c r="UXW87" s="94"/>
      <c r="UXX87" s="94"/>
      <c r="UXY87" s="94"/>
      <c r="UXZ87" s="94"/>
      <c r="UYA87" s="94"/>
      <c r="UYB87" s="94"/>
      <c r="UYC87" s="94"/>
      <c r="UYD87" s="94"/>
      <c r="UYE87" s="94"/>
      <c r="UYF87" s="94"/>
      <c r="UYG87" s="94"/>
      <c r="UYH87" s="94"/>
      <c r="UYI87" s="94"/>
      <c r="UYJ87" s="94"/>
      <c r="UYK87" s="94"/>
      <c r="UYL87" s="94"/>
      <c r="UYM87" s="94"/>
      <c r="UYN87" s="94"/>
      <c r="UYO87" s="94"/>
      <c r="UYP87" s="94"/>
      <c r="UYQ87" s="94"/>
      <c r="UYR87" s="94"/>
      <c r="UYS87" s="94"/>
      <c r="UYT87" s="94"/>
      <c r="UYU87" s="94"/>
      <c r="UYV87" s="94"/>
      <c r="UYW87" s="94"/>
      <c r="UYX87" s="94"/>
      <c r="UYY87" s="94"/>
      <c r="UYZ87" s="94"/>
      <c r="UZA87" s="94"/>
      <c r="UZB87" s="94"/>
      <c r="UZC87" s="94"/>
      <c r="UZD87" s="94"/>
      <c r="UZE87" s="94"/>
      <c r="UZF87" s="94"/>
      <c r="UZG87" s="94"/>
      <c r="UZH87" s="94"/>
      <c r="UZI87" s="94"/>
      <c r="UZJ87" s="94"/>
      <c r="UZK87" s="94"/>
      <c r="UZL87" s="94"/>
      <c r="UZM87" s="94"/>
      <c r="UZN87" s="94"/>
      <c r="UZO87" s="94"/>
      <c r="UZP87" s="94"/>
      <c r="UZQ87" s="94"/>
      <c r="UZR87" s="94"/>
      <c r="UZS87" s="94"/>
      <c r="UZT87" s="94"/>
      <c r="UZU87" s="94"/>
      <c r="UZV87" s="94"/>
      <c r="UZW87" s="94"/>
      <c r="UZX87" s="94"/>
      <c r="UZY87" s="94"/>
      <c r="UZZ87" s="94"/>
      <c r="VAA87" s="94"/>
      <c r="VAB87" s="94"/>
      <c r="VAC87" s="94"/>
      <c r="VAD87" s="94"/>
      <c r="VAE87" s="94"/>
      <c r="VAF87" s="94"/>
      <c r="VAG87" s="94"/>
      <c r="VAH87" s="94"/>
      <c r="VAI87" s="94"/>
      <c r="VAJ87" s="94"/>
      <c r="VAK87" s="94"/>
      <c r="VAL87" s="94"/>
      <c r="VAM87" s="94"/>
      <c r="VAN87" s="94"/>
      <c r="VAO87" s="94"/>
      <c r="VAP87" s="94"/>
      <c r="VAQ87" s="94"/>
      <c r="VAR87" s="94"/>
      <c r="VAS87" s="94"/>
      <c r="VAT87" s="94"/>
      <c r="VAU87" s="94"/>
      <c r="VAV87" s="94"/>
      <c r="VAW87" s="94"/>
      <c r="VAX87" s="94"/>
      <c r="VAY87" s="94"/>
      <c r="VAZ87" s="94"/>
      <c r="VBA87" s="94"/>
      <c r="VBB87" s="94"/>
      <c r="VBC87" s="94"/>
      <c r="VBD87" s="94"/>
      <c r="VBE87" s="94"/>
      <c r="VBF87" s="94"/>
      <c r="VBG87" s="94"/>
      <c r="VBH87" s="94"/>
      <c r="VBI87" s="94"/>
      <c r="VBJ87" s="94"/>
      <c r="VBK87" s="94"/>
      <c r="VBL87" s="94"/>
      <c r="VBM87" s="94"/>
      <c r="VBN87" s="94"/>
      <c r="VBO87" s="94"/>
      <c r="VBP87" s="94"/>
      <c r="VBQ87" s="94"/>
      <c r="VBR87" s="94"/>
      <c r="VBS87" s="94"/>
      <c r="VBT87" s="94"/>
      <c r="VBU87" s="94"/>
      <c r="VBV87" s="94"/>
      <c r="VBW87" s="94"/>
      <c r="VBX87" s="94"/>
      <c r="VBY87" s="94"/>
      <c r="VBZ87" s="94"/>
      <c r="VCA87" s="94"/>
      <c r="VCB87" s="94"/>
      <c r="VCC87" s="94"/>
      <c r="VCD87" s="94"/>
      <c r="VCE87" s="94"/>
      <c r="VCF87" s="94"/>
      <c r="VCG87" s="94"/>
      <c r="VCH87" s="94"/>
      <c r="VCI87" s="94"/>
      <c r="VCJ87" s="94"/>
      <c r="VCK87" s="94"/>
      <c r="VCL87" s="94"/>
      <c r="VCM87" s="94"/>
      <c r="VCN87" s="94"/>
      <c r="VCO87" s="94"/>
      <c r="VCP87" s="94"/>
      <c r="VCQ87" s="94"/>
      <c r="VCR87" s="94"/>
      <c r="VCS87" s="94"/>
      <c r="VCT87" s="94"/>
      <c r="VCU87" s="94"/>
      <c r="VCV87" s="94"/>
      <c r="VCW87" s="94"/>
      <c r="VCX87" s="94"/>
      <c r="VCY87" s="94"/>
      <c r="VCZ87" s="94"/>
      <c r="VDA87" s="94"/>
      <c r="VDB87" s="94"/>
      <c r="VDC87" s="94"/>
      <c r="VDD87" s="94"/>
      <c r="VDE87" s="94"/>
      <c r="VDF87" s="94"/>
      <c r="VDG87" s="94"/>
      <c r="VDH87" s="94"/>
      <c r="VDI87" s="94"/>
      <c r="VDJ87" s="94"/>
      <c r="VDK87" s="94"/>
      <c r="VDL87" s="94"/>
      <c r="VDM87" s="94"/>
      <c r="VDN87" s="94"/>
      <c r="VDO87" s="94"/>
      <c r="VDP87" s="94"/>
      <c r="VDQ87" s="94"/>
      <c r="VDR87" s="94"/>
      <c r="VDS87" s="94"/>
      <c r="VDT87" s="94"/>
      <c r="VDU87" s="94"/>
      <c r="VDV87" s="94"/>
      <c r="VDW87" s="94"/>
      <c r="VDX87" s="94"/>
      <c r="VDY87" s="94"/>
      <c r="VDZ87" s="94"/>
      <c r="VEA87" s="94"/>
      <c r="VEB87" s="94"/>
      <c r="VEC87" s="94"/>
      <c r="VED87" s="94"/>
      <c r="VEE87" s="94"/>
      <c r="VEF87" s="94"/>
      <c r="VEG87" s="94"/>
      <c r="VEH87" s="94"/>
      <c r="VEI87" s="94"/>
      <c r="VEJ87" s="94"/>
      <c r="VEK87" s="94"/>
      <c r="VEL87" s="94"/>
      <c r="VEM87" s="94"/>
      <c r="VEN87" s="94"/>
      <c r="VEO87" s="94"/>
      <c r="VEP87" s="94"/>
      <c r="VEQ87" s="94"/>
      <c r="VER87" s="94"/>
      <c r="VES87" s="94"/>
      <c r="VET87" s="94"/>
      <c r="VEU87" s="94"/>
      <c r="VEV87" s="94"/>
      <c r="VEW87" s="94"/>
      <c r="VEX87" s="94"/>
      <c r="VEY87" s="94"/>
      <c r="VEZ87" s="94"/>
      <c r="VFA87" s="94"/>
      <c r="VFB87" s="94"/>
      <c r="VFC87" s="94"/>
      <c r="VFD87" s="94"/>
      <c r="VFE87" s="94"/>
      <c r="VFF87" s="94"/>
      <c r="VFG87" s="94"/>
      <c r="VFH87" s="94"/>
      <c r="VFI87" s="94"/>
      <c r="VFJ87" s="94"/>
      <c r="VFK87" s="94"/>
      <c r="VFL87" s="94"/>
      <c r="VFM87" s="94"/>
      <c r="VFN87" s="94"/>
      <c r="VFO87" s="94"/>
      <c r="VFP87" s="94"/>
      <c r="VFQ87" s="94"/>
      <c r="VFR87" s="94"/>
      <c r="VFS87" s="94"/>
      <c r="VFT87" s="94"/>
      <c r="VFU87" s="94"/>
      <c r="VFV87" s="94"/>
      <c r="VFW87" s="94"/>
      <c r="VFX87" s="94"/>
      <c r="VFY87" s="94"/>
      <c r="VFZ87" s="94"/>
      <c r="VGA87" s="94"/>
      <c r="VGB87" s="94"/>
      <c r="VGC87" s="94"/>
      <c r="VGD87" s="94"/>
      <c r="VGE87" s="94"/>
      <c r="VGF87" s="94"/>
      <c r="VGG87" s="94"/>
      <c r="VGH87" s="94"/>
      <c r="VGI87" s="94"/>
      <c r="VGJ87" s="94"/>
      <c r="VGK87" s="94"/>
      <c r="VGL87" s="94"/>
      <c r="VGM87" s="94"/>
      <c r="VGN87" s="94"/>
      <c r="VGO87" s="94"/>
      <c r="VGP87" s="94"/>
      <c r="VGQ87" s="94"/>
      <c r="VGR87" s="94"/>
      <c r="VGS87" s="94"/>
      <c r="VGT87" s="94"/>
      <c r="VGU87" s="94"/>
      <c r="VGV87" s="94"/>
      <c r="VGW87" s="94"/>
      <c r="VGX87" s="94"/>
      <c r="VGY87" s="94"/>
      <c r="VGZ87" s="94"/>
      <c r="VHA87" s="94"/>
      <c r="VHB87" s="94"/>
      <c r="VHC87" s="94"/>
      <c r="VHD87" s="94"/>
      <c r="VHE87" s="94"/>
      <c r="VHF87" s="94"/>
      <c r="VHG87" s="94"/>
      <c r="VHH87" s="94"/>
      <c r="VHI87" s="94"/>
      <c r="VHJ87" s="94"/>
      <c r="VHK87" s="94"/>
      <c r="VHL87" s="94"/>
      <c r="VHM87" s="94"/>
      <c r="VHN87" s="94"/>
      <c r="VHO87" s="94"/>
      <c r="VHP87" s="94"/>
      <c r="VHQ87" s="94"/>
      <c r="VHR87" s="94"/>
      <c r="VHS87" s="94"/>
      <c r="VHT87" s="94"/>
      <c r="VHU87" s="94"/>
      <c r="VHV87" s="94"/>
      <c r="VHW87" s="94"/>
      <c r="VHX87" s="94"/>
      <c r="VHY87" s="94"/>
      <c r="VHZ87" s="94"/>
      <c r="VIA87" s="94"/>
      <c r="VIB87" s="94"/>
      <c r="VIC87" s="94"/>
      <c r="VID87" s="94"/>
      <c r="VIE87" s="94"/>
      <c r="VIF87" s="94"/>
      <c r="VIG87" s="94"/>
      <c r="VIH87" s="94"/>
      <c r="VII87" s="94"/>
      <c r="VIJ87" s="94"/>
      <c r="VIK87" s="94"/>
      <c r="VIL87" s="94"/>
      <c r="VIM87" s="94"/>
      <c r="VIN87" s="94"/>
      <c r="VIO87" s="94"/>
      <c r="VIP87" s="94"/>
      <c r="VIQ87" s="94"/>
      <c r="VIR87" s="94"/>
      <c r="VIS87" s="94"/>
      <c r="VIT87" s="94"/>
      <c r="VIU87" s="94"/>
      <c r="VIV87" s="94"/>
      <c r="VIW87" s="94"/>
      <c r="VIX87" s="94"/>
      <c r="VIY87" s="94"/>
      <c r="VIZ87" s="94"/>
      <c r="VJA87" s="94"/>
      <c r="VJB87" s="94"/>
      <c r="VJC87" s="94"/>
      <c r="VJD87" s="94"/>
      <c r="VJE87" s="94"/>
      <c r="VJF87" s="94"/>
      <c r="VJG87" s="94"/>
      <c r="VJH87" s="94"/>
      <c r="VJI87" s="94"/>
      <c r="VJJ87" s="94"/>
      <c r="VJK87" s="94"/>
      <c r="VJL87" s="94"/>
      <c r="VJM87" s="94"/>
      <c r="VJN87" s="94"/>
      <c r="VJO87" s="94"/>
      <c r="VJP87" s="94"/>
      <c r="VJQ87" s="94"/>
      <c r="VJR87" s="94"/>
      <c r="VJS87" s="94"/>
      <c r="VJT87" s="94"/>
      <c r="VJU87" s="94"/>
      <c r="VJV87" s="94"/>
      <c r="VJW87" s="94"/>
      <c r="VJX87" s="94"/>
      <c r="VJY87" s="94"/>
      <c r="VJZ87" s="94"/>
      <c r="VKA87" s="94"/>
      <c r="VKB87" s="94"/>
      <c r="VKC87" s="94"/>
      <c r="VKD87" s="94"/>
      <c r="VKE87" s="94"/>
      <c r="VKF87" s="94"/>
      <c r="VKG87" s="94"/>
      <c r="VKH87" s="94"/>
      <c r="VKI87" s="94"/>
      <c r="VKJ87" s="94"/>
      <c r="VKK87" s="94"/>
      <c r="VKL87" s="94"/>
      <c r="VKM87" s="94"/>
      <c r="VKN87" s="94"/>
      <c r="VKO87" s="94"/>
      <c r="VKP87" s="94"/>
      <c r="VKQ87" s="94"/>
      <c r="VKR87" s="94"/>
      <c r="VKS87" s="94"/>
      <c r="VKT87" s="94"/>
      <c r="VKU87" s="94"/>
      <c r="VKV87" s="94"/>
      <c r="VKW87" s="94"/>
      <c r="VKX87" s="94"/>
      <c r="VKY87" s="94"/>
      <c r="VKZ87" s="94"/>
      <c r="VLA87" s="94"/>
      <c r="VLB87" s="94"/>
      <c r="VLC87" s="94"/>
      <c r="VLD87" s="94"/>
      <c r="VLE87" s="94"/>
      <c r="VLF87" s="94"/>
      <c r="VLG87" s="94"/>
      <c r="VLH87" s="94"/>
      <c r="VLI87" s="94"/>
      <c r="VLJ87" s="94"/>
      <c r="VLK87" s="94"/>
      <c r="VLL87" s="94"/>
      <c r="VLM87" s="94"/>
      <c r="VLN87" s="94"/>
      <c r="VLO87" s="94"/>
      <c r="VLP87" s="94"/>
      <c r="VLQ87" s="94"/>
      <c r="VLR87" s="94"/>
      <c r="VLS87" s="94"/>
      <c r="VLT87" s="94"/>
      <c r="VLU87" s="94"/>
      <c r="VLV87" s="94"/>
      <c r="VLW87" s="94"/>
      <c r="VLX87" s="94"/>
      <c r="VLY87" s="94"/>
      <c r="VLZ87" s="94"/>
      <c r="VMA87" s="94"/>
      <c r="VMB87" s="94"/>
      <c r="VMC87" s="94"/>
      <c r="VMD87" s="94"/>
      <c r="VME87" s="94"/>
      <c r="VMF87" s="94"/>
      <c r="VMG87" s="94"/>
      <c r="VMH87" s="94"/>
      <c r="VMI87" s="94"/>
      <c r="VMJ87" s="94"/>
      <c r="VMK87" s="94"/>
      <c r="VML87" s="94"/>
      <c r="VMM87" s="94"/>
      <c r="VMN87" s="94"/>
      <c r="VMO87" s="94"/>
      <c r="VMP87" s="94"/>
      <c r="VMQ87" s="94"/>
      <c r="VMR87" s="94"/>
      <c r="VMS87" s="94"/>
      <c r="VMT87" s="94"/>
      <c r="VMU87" s="94"/>
      <c r="VMV87" s="94"/>
      <c r="VMW87" s="94"/>
      <c r="VMX87" s="94"/>
      <c r="VMY87" s="94"/>
      <c r="VMZ87" s="94"/>
      <c r="VNA87" s="94"/>
      <c r="VNB87" s="94"/>
      <c r="VNC87" s="94"/>
      <c r="VND87" s="94"/>
      <c r="VNE87" s="94"/>
      <c r="VNF87" s="94"/>
      <c r="VNG87" s="94"/>
      <c r="VNH87" s="94"/>
      <c r="VNI87" s="94"/>
      <c r="VNJ87" s="94"/>
      <c r="VNK87" s="94"/>
      <c r="VNL87" s="94"/>
      <c r="VNM87" s="94"/>
      <c r="VNN87" s="94"/>
      <c r="VNO87" s="94"/>
      <c r="VNP87" s="94"/>
      <c r="VNQ87" s="94"/>
      <c r="VNR87" s="94"/>
      <c r="VNS87" s="94"/>
      <c r="VNT87" s="94"/>
      <c r="VNU87" s="94"/>
      <c r="VNV87" s="94"/>
      <c r="VNW87" s="94"/>
      <c r="VNX87" s="94"/>
      <c r="VNY87" s="94"/>
      <c r="VNZ87" s="94"/>
      <c r="VOA87" s="94"/>
      <c r="VOB87" s="94"/>
      <c r="VOC87" s="94"/>
      <c r="VOD87" s="94"/>
      <c r="VOE87" s="94"/>
      <c r="VOF87" s="94"/>
      <c r="VOG87" s="94"/>
      <c r="VOH87" s="94"/>
      <c r="VOI87" s="94"/>
      <c r="VOJ87" s="94"/>
      <c r="VOK87" s="94"/>
      <c r="VOL87" s="94"/>
      <c r="VOM87" s="94"/>
      <c r="VON87" s="94"/>
      <c r="VOO87" s="94"/>
      <c r="VOP87" s="94"/>
      <c r="VOQ87" s="94"/>
      <c r="VOR87" s="94"/>
      <c r="VOS87" s="94"/>
      <c r="VOT87" s="94"/>
      <c r="VOU87" s="94"/>
      <c r="VOV87" s="94"/>
      <c r="VOW87" s="94"/>
      <c r="VOX87" s="94"/>
      <c r="VOY87" s="94"/>
      <c r="VOZ87" s="94"/>
      <c r="VPA87" s="94"/>
      <c r="VPB87" s="94"/>
      <c r="VPC87" s="94"/>
      <c r="VPD87" s="94"/>
      <c r="VPE87" s="94"/>
      <c r="VPF87" s="94"/>
      <c r="VPG87" s="94"/>
      <c r="VPH87" s="94"/>
      <c r="VPI87" s="94"/>
      <c r="VPJ87" s="94"/>
      <c r="VPK87" s="94"/>
      <c r="VPL87" s="94"/>
      <c r="VPM87" s="94"/>
      <c r="VPN87" s="94"/>
      <c r="VPO87" s="94"/>
      <c r="VPP87" s="94"/>
      <c r="VPQ87" s="94"/>
      <c r="VPR87" s="94"/>
      <c r="VPS87" s="94"/>
      <c r="VPT87" s="94"/>
      <c r="VPU87" s="94"/>
      <c r="VPV87" s="94"/>
      <c r="VPW87" s="94"/>
      <c r="VPX87" s="94"/>
      <c r="VPY87" s="94"/>
      <c r="VPZ87" s="94"/>
      <c r="VQA87" s="94"/>
      <c r="VQB87" s="94"/>
      <c r="VQC87" s="94"/>
      <c r="VQD87" s="94"/>
      <c r="VQE87" s="94"/>
      <c r="VQF87" s="94"/>
      <c r="VQG87" s="94"/>
      <c r="VQH87" s="94"/>
      <c r="VQI87" s="94"/>
      <c r="VQJ87" s="94"/>
      <c r="VQK87" s="94"/>
      <c r="VQL87" s="94"/>
      <c r="VQM87" s="94"/>
      <c r="VQN87" s="94"/>
      <c r="VQO87" s="94"/>
      <c r="VQP87" s="94"/>
      <c r="VQQ87" s="94"/>
      <c r="VQR87" s="94"/>
      <c r="VQS87" s="94"/>
      <c r="VQT87" s="94"/>
      <c r="VQU87" s="94"/>
      <c r="VQV87" s="94"/>
      <c r="VQW87" s="94"/>
      <c r="VQX87" s="94"/>
      <c r="VQY87" s="94"/>
      <c r="VQZ87" s="94"/>
      <c r="VRA87" s="94"/>
      <c r="VRB87" s="94"/>
      <c r="VRC87" s="94"/>
      <c r="VRD87" s="94"/>
      <c r="VRE87" s="94"/>
      <c r="VRF87" s="94"/>
      <c r="VRG87" s="94"/>
      <c r="VRH87" s="94"/>
      <c r="VRI87" s="94"/>
      <c r="VRJ87" s="94"/>
      <c r="VRK87" s="94"/>
      <c r="VRL87" s="94"/>
      <c r="VRM87" s="94"/>
      <c r="VRN87" s="94"/>
      <c r="VRO87" s="94"/>
      <c r="VRP87" s="94"/>
      <c r="VRQ87" s="94"/>
      <c r="VRR87" s="94"/>
      <c r="VRS87" s="94"/>
      <c r="VRT87" s="94"/>
      <c r="VRU87" s="94"/>
      <c r="VRV87" s="94"/>
      <c r="VRW87" s="94"/>
      <c r="VRX87" s="94"/>
      <c r="VRY87" s="94"/>
      <c r="VRZ87" s="94"/>
      <c r="VSA87" s="94"/>
      <c r="VSB87" s="94"/>
      <c r="VSC87" s="94"/>
      <c r="VSD87" s="94"/>
      <c r="VSE87" s="94"/>
      <c r="VSF87" s="94"/>
      <c r="VSG87" s="94"/>
      <c r="VSH87" s="94"/>
      <c r="VSI87" s="94"/>
      <c r="VSJ87" s="94"/>
      <c r="VSK87" s="94"/>
      <c r="VSL87" s="94"/>
      <c r="VSM87" s="94"/>
      <c r="VSN87" s="94"/>
      <c r="VSO87" s="94"/>
      <c r="VSP87" s="94"/>
      <c r="VSQ87" s="94"/>
      <c r="VSR87" s="94"/>
      <c r="VSS87" s="94"/>
      <c r="VST87" s="94"/>
      <c r="VSU87" s="94"/>
      <c r="VSV87" s="94"/>
      <c r="VSW87" s="94"/>
      <c r="VSX87" s="94"/>
      <c r="VSY87" s="94"/>
      <c r="VSZ87" s="94"/>
      <c r="VTA87" s="94"/>
      <c r="VTB87" s="94"/>
      <c r="VTC87" s="94"/>
      <c r="VTD87" s="94"/>
      <c r="VTE87" s="94"/>
      <c r="VTF87" s="94"/>
      <c r="VTG87" s="94"/>
      <c r="VTH87" s="94"/>
      <c r="VTI87" s="94"/>
      <c r="VTJ87" s="94"/>
      <c r="VTK87" s="94"/>
      <c r="VTL87" s="94"/>
      <c r="VTM87" s="94"/>
      <c r="VTN87" s="94"/>
      <c r="VTO87" s="94"/>
      <c r="VTP87" s="94"/>
      <c r="VTQ87" s="94"/>
      <c r="VTR87" s="94"/>
      <c r="VTS87" s="94"/>
      <c r="VTT87" s="94"/>
      <c r="VTU87" s="94"/>
      <c r="VTV87" s="94"/>
      <c r="VTW87" s="94"/>
      <c r="VTX87" s="94"/>
      <c r="VTY87" s="94"/>
      <c r="VTZ87" s="94"/>
      <c r="VUA87" s="94"/>
      <c r="VUB87" s="94"/>
      <c r="VUC87" s="94"/>
      <c r="VUD87" s="94"/>
      <c r="VUE87" s="94"/>
      <c r="VUF87" s="94"/>
      <c r="VUG87" s="94"/>
      <c r="VUH87" s="94"/>
      <c r="VUI87" s="94"/>
      <c r="VUJ87" s="94"/>
      <c r="VUK87" s="94"/>
      <c r="VUL87" s="94"/>
      <c r="VUM87" s="94"/>
      <c r="VUN87" s="94"/>
      <c r="VUO87" s="94"/>
      <c r="VUP87" s="94"/>
      <c r="VUQ87" s="94"/>
      <c r="VUR87" s="94"/>
      <c r="VUS87" s="94"/>
      <c r="VUT87" s="94"/>
      <c r="VUU87" s="94"/>
      <c r="VUV87" s="94"/>
      <c r="VUW87" s="94"/>
      <c r="VUX87" s="94"/>
      <c r="VUY87" s="94"/>
      <c r="VUZ87" s="94"/>
      <c r="VVA87" s="94"/>
      <c r="VVB87" s="94"/>
      <c r="VVC87" s="94"/>
      <c r="VVD87" s="94"/>
      <c r="VVE87" s="94"/>
      <c r="VVF87" s="94"/>
      <c r="VVG87" s="94"/>
      <c r="VVH87" s="94"/>
      <c r="VVI87" s="94"/>
      <c r="VVJ87" s="94"/>
      <c r="VVK87" s="94"/>
      <c r="VVL87" s="94"/>
      <c r="VVM87" s="94"/>
      <c r="VVN87" s="94"/>
      <c r="VVO87" s="94"/>
      <c r="VVP87" s="94"/>
      <c r="VVQ87" s="94"/>
      <c r="VVR87" s="94"/>
      <c r="VVS87" s="94"/>
      <c r="VVT87" s="94"/>
      <c r="VVU87" s="94"/>
      <c r="VVV87" s="94"/>
      <c r="VVW87" s="94"/>
      <c r="VVX87" s="94"/>
      <c r="VVY87" s="94"/>
      <c r="VVZ87" s="94"/>
      <c r="VWA87" s="94"/>
      <c r="VWB87" s="94"/>
      <c r="VWC87" s="94"/>
      <c r="VWD87" s="94"/>
      <c r="VWE87" s="94"/>
      <c r="VWF87" s="94"/>
      <c r="VWG87" s="94"/>
      <c r="VWH87" s="94"/>
      <c r="VWI87" s="94"/>
      <c r="VWJ87" s="94"/>
      <c r="VWK87" s="94"/>
      <c r="VWL87" s="94"/>
      <c r="VWM87" s="94"/>
      <c r="VWN87" s="94"/>
      <c r="VWO87" s="94"/>
      <c r="VWP87" s="94"/>
      <c r="VWQ87" s="94"/>
      <c r="VWR87" s="94"/>
      <c r="VWS87" s="94"/>
      <c r="VWT87" s="94"/>
      <c r="VWU87" s="94"/>
      <c r="VWV87" s="94"/>
      <c r="VWW87" s="94"/>
      <c r="VWX87" s="94"/>
      <c r="VWY87" s="94"/>
      <c r="VWZ87" s="94"/>
      <c r="VXA87" s="94"/>
      <c r="VXB87" s="94"/>
      <c r="VXC87" s="94"/>
      <c r="VXD87" s="94"/>
      <c r="VXE87" s="94"/>
      <c r="VXF87" s="94"/>
      <c r="VXG87" s="94"/>
      <c r="VXH87" s="94"/>
      <c r="VXI87" s="94"/>
      <c r="VXJ87" s="94"/>
      <c r="VXK87" s="94"/>
      <c r="VXL87" s="94"/>
      <c r="VXM87" s="94"/>
      <c r="VXN87" s="94"/>
      <c r="VXO87" s="94"/>
      <c r="VXP87" s="94"/>
      <c r="VXQ87" s="94"/>
      <c r="VXR87" s="94"/>
      <c r="VXS87" s="94"/>
      <c r="VXT87" s="94"/>
      <c r="VXU87" s="94"/>
      <c r="VXV87" s="94"/>
      <c r="VXW87" s="94"/>
      <c r="VXX87" s="94"/>
      <c r="VXY87" s="94"/>
      <c r="VXZ87" s="94"/>
      <c r="VYA87" s="94"/>
      <c r="VYB87" s="94"/>
      <c r="VYC87" s="94"/>
      <c r="VYD87" s="94"/>
      <c r="VYE87" s="94"/>
      <c r="VYF87" s="94"/>
      <c r="VYG87" s="94"/>
      <c r="VYH87" s="94"/>
      <c r="VYI87" s="94"/>
      <c r="VYJ87" s="94"/>
      <c r="VYK87" s="94"/>
      <c r="VYL87" s="94"/>
      <c r="VYM87" s="94"/>
      <c r="VYN87" s="94"/>
      <c r="VYO87" s="94"/>
      <c r="VYP87" s="94"/>
      <c r="VYQ87" s="94"/>
      <c r="VYR87" s="94"/>
      <c r="VYS87" s="94"/>
      <c r="VYT87" s="94"/>
      <c r="VYU87" s="94"/>
      <c r="VYV87" s="94"/>
      <c r="VYW87" s="94"/>
      <c r="VYX87" s="94"/>
      <c r="VYY87" s="94"/>
      <c r="VYZ87" s="94"/>
      <c r="VZA87" s="94"/>
      <c r="VZB87" s="94"/>
      <c r="VZC87" s="94"/>
      <c r="VZD87" s="94"/>
      <c r="VZE87" s="94"/>
      <c r="VZF87" s="94"/>
      <c r="VZG87" s="94"/>
      <c r="VZH87" s="94"/>
      <c r="VZI87" s="94"/>
      <c r="VZJ87" s="94"/>
      <c r="VZK87" s="94"/>
      <c r="VZL87" s="94"/>
      <c r="VZM87" s="94"/>
      <c r="VZN87" s="94"/>
      <c r="VZO87" s="94"/>
      <c r="VZP87" s="94"/>
      <c r="VZQ87" s="94"/>
      <c r="VZR87" s="94"/>
      <c r="VZS87" s="94"/>
      <c r="VZT87" s="94"/>
      <c r="VZU87" s="94"/>
      <c r="VZV87" s="94"/>
      <c r="VZW87" s="94"/>
      <c r="VZX87" s="94"/>
      <c r="VZY87" s="94"/>
      <c r="VZZ87" s="94"/>
      <c r="WAA87" s="94"/>
      <c r="WAB87" s="94"/>
      <c r="WAC87" s="94"/>
      <c r="WAD87" s="94"/>
      <c r="WAE87" s="94"/>
      <c r="WAF87" s="94"/>
      <c r="WAG87" s="94"/>
      <c r="WAH87" s="94"/>
      <c r="WAI87" s="94"/>
      <c r="WAJ87" s="94"/>
      <c r="WAK87" s="94"/>
      <c r="WAL87" s="94"/>
      <c r="WAM87" s="94"/>
      <c r="WAN87" s="94"/>
      <c r="WAO87" s="94"/>
      <c r="WAP87" s="94"/>
      <c r="WAQ87" s="94"/>
      <c r="WAR87" s="94"/>
      <c r="WAS87" s="94"/>
      <c r="WAT87" s="94"/>
      <c r="WAU87" s="94"/>
      <c r="WAV87" s="94"/>
      <c r="WAW87" s="94"/>
      <c r="WAX87" s="94"/>
      <c r="WAY87" s="94"/>
      <c r="WAZ87" s="94"/>
      <c r="WBA87" s="94"/>
      <c r="WBB87" s="94"/>
      <c r="WBC87" s="94"/>
      <c r="WBD87" s="94"/>
      <c r="WBE87" s="94"/>
      <c r="WBF87" s="94"/>
      <c r="WBG87" s="94"/>
      <c r="WBH87" s="94"/>
      <c r="WBI87" s="94"/>
      <c r="WBJ87" s="94"/>
      <c r="WBK87" s="94"/>
      <c r="WBL87" s="94"/>
      <c r="WBM87" s="94"/>
      <c r="WBN87" s="94"/>
      <c r="WBO87" s="94"/>
      <c r="WBP87" s="94"/>
      <c r="WBQ87" s="94"/>
      <c r="WBR87" s="94"/>
      <c r="WBS87" s="94"/>
      <c r="WBT87" s="94"/>
      <c r="WBU87" s="94"/>
      <c r="WBV87" s="94"/>
      <c r="WBW87" s="94"/>
      <c r="WBX87" s="94"/>
      <c r="WBY87" s="94"/>
      <c r="WBZ87" s="94"/>
      <c r="WCA87" s="94"/>
      <c r="WCB87" s="94"/>
      <c r="WCC87" s="94"/>
      <c r="WCD87" s="94"/>
      <c r="WCE87" s="94"/>
      <c r="WCF87" s="94"/>
      <c r="WCG87" s="94"/>
      <c r="WCH87" s="94"/>
      <c r="WCI87" s="94"/>
      <c r="WCJ87" s="94"/>
      <c r="WCK87" s="94"/>
      <c r="WCL87" s="94"/>
      <c r="WCM87" s="94"/>
      <c r="WCN87" s="94"/>
      <c r="WCO87" s="94"/>
      <c r="WCP87" s="94"/>
      <c r="WCQ87" s="94"/>
      <c r="WCR87" s="94"/>
      <c r="WCS87" s="94"/>
      <c r="WCT87" s="94"/>
      <c r="WCU87" s="94"/>
      <c r="WCV87" s="94"/>
      <c r="WCW87" s="94"/>
      <c r="WCX87" s="94"/>
      <c r="WCY87" s="94"/>
      <c r="WCZ87" s="94"/>
      <c r="WDA87" s="94"/>
      <c r="WDB87" s="94"/>
      <c r="WDC87" s="94"/>
      <c r="WDD87" s="94"/>
      <c r="WDE87" s="94"/>
      <c r="WDF87" s="94"/>
      <c r="WDG87" s="94"/>
      <c r="WDH87" s="94"/>
      <c r="WDI87" s="94"/>
      <c r="WDJ87" s="94"/>
      <c r="WDK87" s="94"/>
      <c r="WDL87" s="94"/>
      <c r="WDM87" s="94"/>
      <c r="WDN87" s="94"/>
      <c r="WDO87" s="94"/>
      <c r="WDP87" s="94"/>
      <c r="WDQ87" s="94"/>
      <c r="WDR87" s="94"/>
      <c r="WDS87" s="94"/>
      <c r="WDT87" s="94"/>
      <c r="WDU87" s="94"/>
      <c r="WDV87" s="94"/>
      <c r="WDW87" s="94"/>
      <c r="WDX87" s="94"/>
      <c r="WDY87" s="94"/>
      <c r="WDZ87" s="94"/>
      <c r="WEA87" s="94"/>
      <c r="WEB87" s="94"/>
      <c r="WEC87" s="94"/>
      <c r="WED87" s="94"/>
      <c r="WEE87" s="94"/>
      <c r="WEF87" s="94"/>
      <c r="WEG87" s="94"/>
      <c r="WEH87" s="94"/>
      <c r="WEI87" s="94"/>
      <c r="WEJ87" s="94"/>
      <c r="WEK87" s="94"/>
      <c r="WEL87" s="94"/>
      <c r="WEM87" s="94"/>
      <c r="WEN87" s="94"/>
      <c r="WEO87" s="94"/>
      <c r="WEP87" s="94"/>
      <c r="WEQ87" s="94"/>
      <c r="WER87" s="94"/>
      <c r="WES87" s="94"/>
      <c r="WET87" s="94"/>
      <c r="WEU87" s="94"/>
      <c r="WEV87" s="94"/>
      <c r="WEW87" s="94"/>
      <c r="WEX87" s="94"/>
      <c r="WEY87" s="94"/>
      <c r="WEZ87" s="94"/>
      <c r="WFA87" s="94"/>
      <c r="WFB87" s="94"/>
      <c r="WFC87" s="94"/>
      <c r="WFD87" s="94"/>
      <c r="WFE87" s="94"/>
      <c r="WFF87" s="94"/>
      <c r="WFG87" s="94"/>
      <c r="WFH87" s="94"/>
      <c r="WFI87" s="94"/>
      <c r="WFJ87" s="94"/>
      <c r="WFK87" s="94"/>
      <c r="WFL87" s="94"/>
      <c r="WFM87" s="94"/>
      <c r="WFN87" s="94"/>
      <c r="WFO87" s="94"/>
      <c r="WFP87" s="94"/>
      <c r="WFQ87" s="94"/>
      <c r="WFR87" s="94"/>
      <c r="WFS87" s="94"/>
      <c r="WFT87" s="94"/>
      <c r="WFU87" s="94"/>
      <c r="WFV87" s="94"/>
      <c r="WFW87" s="94"/>
      <c r="WFX87" s="94"/>
      <c r="WFY87" s="94"/>
      <c r="WFZ87" s="94"/>
      <c r="WGA87" s="94"/>
      <c r="WGB87" s="94"/>
      <c r="WGC87" s="94"/>
      <c r="WGD87" s="94"/>
      <c r="WGE87" s="94"/>
      <c r="WGF87" s="94"/>
      <c r="WGG87" s="94"/>
      <c r="WGH87" s="94"/>
      <c r="WGI87" s="94"/>
      <c r="WGJ87" s="94"/>
      <c r="WGK87" s="94"/>
      <c r="WGL87" s="94"/>
      <c r="WGM87" s="94"/>
      <c r="WGN87" s="94"/>
      <c r="WGO87" s="94"/>
      <c r="WGP87" s="94"/>
      <c r="WGQ87" s="94"/>
      <c r="WGR87" s="94"/>
      <c r="WGS87" s="94"/>
      <c r="WGT87" s="94"/>
      <c r="WGU87" s="94"/>
      <c r="WGV87" s="94"/>
      <c r="WGW87" s="94"/>
      <c r="WGX87" s="94"/>
      <c r="WGY87" s="94"/>
      <c r="WGZ87" s="94"/>
      <c r="WHA87" s="94"/>
      <c r="WHB87" s="94"/>
      <c r="WHC87" s="94"/>
      <c r="WHD87" s="94"/>
      <c r="WHE87" s="94"/>
      <c r="WHF87" s="94"/>
      <c r="WHG87" s="94"/>
      <c r="WHH87" s="94"/>
      <c r="WHI87" s="94"/>
      <c r="WHJ87" s="94"/>
      <c r="WHK87" s="94"/>
      <c r="WHL87" s="94"/>
      <c r="WHM87" s="94"/>
      <c r="WHN87" s="94"/>
      <c r="WHO87" s="94"/>
      <c r="WHP87" s="94"/>
      <c r="WHQ87" s="94"/>
      <c r="WHR87" s="94"/>
      <c r="WHS87" s="94"/>
      <c r="WHT87" s="94"/>
      <c r="WHU87" s="94"/>
      <c r="WHV87" s="94"/>
      <c r="WHW87" s="94"/>
      <c r="WHX87" s="94"/>
      <c r="WHY87" s="94"/>
      <c r="WHZ87" s="94"/>
      <c r="WIA87" s="94"/>
      <c r="WIB87" s="94"/>
      <c r="WIC87" s="94"/>
      <c r="WID87" s="94"/>
      <c r="WIE87" s="94"/>
      <c r="WIF87" s="94"/>
      <c r="WIG87" s="94"/>
      <c r="WIH87" s="94"/>
      <c r="WII87" s="94"/>
      <c r="WIJ87" s="94"/>
      <c r="WIK87" s="94"/>
      <c r="WIL87" s="94"/>
      <c r="WIM87" s="94"/>
      <c r="WIN87" s="94"/>
      <c r="WIO87" s="94"/>
      <c r="WIP87" s="94"/>
      <c r="WIQ87" s="94"/>
      <c r="WIR87" s="94"/>
      <c r="WIS87" s="94"/>
      <c r="WIT87" s="94"/>
      <c r="WIU87" s="94"/>
      <c r="WIV87" s="94"/>
      <c r="WIW87" s="94"/>
      <c r="WIX87" s="94"/>
      <c r="WIY87" s="94"/>
      <c r="WIZ87" s="94"/>
      <c r="WJA87" s="94"/>
      <c r="WJB87" s="94"/>
      <c r="WJC87" s="94"/>
      <c r="WJD87" s="94"/>
      <c r="WJE87" s="94"/>
      <c r="WJF87" s="94"/>
      <c r="WJG87" s="94"/>
      <c r="WJH87" s="94"/>
      <c r="WJI87" s="94"/>
      <c r="WJJ87" s="94"/>
      <c r="WJK87" s="94"/>
      <c r="WJL87" s="94"/>
      <c r="WJM87" s="94"/>
      <c r="WJN87" s="94"/>
      <c r="WJO87" s="94"/>
      <c r="WJP87" s="94"/>
      <c r="WJQ87" s="94"/>
      <c r="WJR87" s="94"/>
      <c r="WJS87" s="94"/>
      <c r="WJT87" s="94"/>
      <c r="WJU87" s="94"/>
      <c r="WJV87" s="94"/>
      <c r="WJW87" s="94"/>
      <c r="WJX87" s="94"/>
      <c r="WJY87" s="94"/>
      <c r="WJZ87" s="94"/>
      <c r="WKA87" s="94"/>
      <c r="WKB87" s="94"/>
      <c r="WKC87" s="94"/>
      <c r="WKD87" s="94"/>
      <c r="WKE87" s="94"/>
      <c r="WKF87" s="94"/>
      <c r="WKG87" s="94"/>
      <c r="WKH87" s="94"/>
      <c r="WKI87" s="94"/>
      <c r="WKJ87" s="94"/>
      <c r="WKK87" s="94"/>
      <c r="WKL87" s="94"/>
      <c r="WKM87" s="94"/>
      <c r="WKN87" s="94"/>
      <c r="WKO87" s="94"/>
      <c r="WKP87" s="94"/>
      <c r="WKQ87" s="94"/>
      <c r="WKR87" s="94"/>
      <c r="WKS87" s="94"/>
      <c r="WKT87" s="94"/>
      <c r="WKU87" s="94"/>
      <c r="WKV87" s="94"/>
      <c r="WKW87" s="94"/>
      <c r="WKX87" s="94"/>
      <c r="WKY87" s="94"/>
      <c r="WKZ87" s="94"/>
      <c r="WLA87" s="94"/>
      <c r="WLB87" s="94"/>
      <c r="WLC87" s="94"/>
      <c r="WLD87" s="94"/>
      <c r="WLE87" s="94"/>
      <c r="WLF87" s="94"/>
      <c r="WLG87" s="94"/>
      <c r="WLH87" s="94"/>
      <c r="WLI87" s="94"/>
      <c r="WLJ87" s="94"/>
      <c r="WLK87" s="94"/>
      <c r="WLL87" s="94"/>
      <c r="WLM87" s="94"/>
      <c r="WLN87" s="94"/>
      <c r="WLO87" s="94"/>
      <c r="WLP87" s="94"/>
      <c r="WLQ87" s="94"/>
      <c r="WLR87" s="94"/>
      <c r="WLS87" s="94"/>
      <c r="WLT87" s="94"/>
      <c r="WLU87" s="94"/>
      <c r="WLV87" s="94"/>
      <c r="WLW87" s="94"/>
      <c r="WLX87" s="94"/>
      <c r="WLY87" s="94"/>
      <c r="WLZ87" s="94"/>
      <c r="WMA87" s="94"/>
      <c r="WMB87" s="94"/>
      <c r="WMC87" s="94"/>
      <c r="WMD87" s="94"/>
      <c r="WME87" s="94"/>
      <c r="WMF87" s="94"/>
      <c r="WMG87" s="94"/>
      <c r="WMH87" s="94"/>
      <c r="WMI87" s="94"/>
      <c r="WMJ87" s="94"/>
      <c r="WMK87" s="94"/>
      <c r="WML87" s="94"/>
      <c r="WMM87" s="94"/>
      <c r="WMN87" s="94"/>
      <c r="WMO87" s="94"/>
      <c r="WMP87" s="94"/>
      <c r="WMQ87" s="94"/>
      <c r="WMR87" s="94"/>
      <c r="WMS87" s="94"/>
      <c r="WMT87" s="94"/>
      <c r="WMU87" s="94"/>
      <c r="WMV87" s="94"/>
      <c r="WMW87" s="94"/>
      <c r="WMX87" s="94"/>
      <c r="WMY87" s="94"/>
      <c r="WMZ87" s="94"/>
      <c r="WNA87" s="94"/>
      <c r="WNB87" s="94"/>
      <c r="WNC87" s="94"/>
      <c r="WND87" s="94"/>
      <c r="WNE87" s="94"/>
      <c r="WNF87" s="94"/>
      <c r="WNG87" s="94"/>
      <c r="WNH87" s="94"/>
      <c r="WNI87" s="94"/>
      <c r="WNJ87" s="94"/>
      <c r="WNK87" s="94"/>
      <c r="WNL87" s="94"/>
      <c r="WNM87" s="94"/>
      <c r="WNN87" s="94"/>
      <c r="WNO87" s="94"/>
      <c r="WNP87" s="94"/>
      <c r="WNQ87" s="94"/>
      <c r="WNR87" s="94"/>
      <c r="WNS87" s="94"/>
      <c r="WNT87" s="94"/>
      <c r="WNU87" s="94"/>
      <c r="WNV87" s="94"/>
      <c r="WNW87" s="94"/>
      <c r="WNX87" s="94"/>
      <c r="WNY87" s="94"/>
      <c r="WNZ87" s="94"/>
      <c r="WOA87" s="94"/>
      <c r="WOB87" s="94"/>
      <c r="WOC87" s="94"/>
      <c r="WOD87" s="94"/>
      <c r="WOE87" s="94"/>
      <c r="WOF87" s="94"/>
      <c r="WOG87" s="94"/>
      <c r="WOH87" s="94"/>
      <c r="WOI87" s="94"/>
      <c r="WOJ87" s="94"/>
      <c r="WOK87" s="94"/>
      <c r="WOL87" s="94"/>
      <c r="WOM87" s="94"/>
      <c r="WON87" s="94"/>
      <c r="WOO87" s="94"/>
      <c r="WOP87" s="94"/>
      <c r="WOQ87" s="94"/>
      <c r="WOR87" s="94"/>
      <c r="WOS87" s="94"/>
      <c r="WOT87" s="94"/>
      <c r="WOU87" s="94"/>
      <c r="WOV87" s="94"/>
      <c r="WOW87" s="94"/>
      <c r="WOX87" s="94"/>
      <c r="WOY87" s="94"/>
      <c r="WOZ87" s="94"/>
      <c r="WPA87" s="94"/>
      <c r="WPB87" s="94"/>
      <c r="WPC87" s="94"/>
      <c r="WPD87" s="94"/>
      <c r="WPE87" s="94"/>
      <c r="WPF87" s="94"/>
      <c r="WPG87" s="94"/>
      <c r="WPH87" s="94"/>
      <c r="WPI87" s="94"/>
      <c r="WPJ87" s="94"/>
      <c r="WPK87" s="94"/>
      <c r="WPL87" s="94"/>
      <c r="WPM87" s="94"/>
      <c r="WPN87" s="94"/>
      <c r="WPO87" s="94"/>
      <c r="WPP87" s="94"/>
      <c r="WPQ87" s="94"/>
      <c r="WPR87" s="94"/>
      <c r="WPS87" s="94"/>
      <c r="WPT87" s="94"/>
      <c r="WPU87" s="94"/>
      <c r="WPV87" s="94"/>
      <c r="WPW87" s="94"/>
      <c r="WPX87" s="94"/>
      <c r="WPY87" s="94"/>
      <c r="WPZ87" s="94"/>
      <c r="WQA87" s="94"/>
      <c r="WQB87" s="94"/>
      <c r="WQC87" s="94"/>
      <c r="WQD87" s="94"/>
      <c r="WQE87" s="94"/>
      <c r="WQF87" s="94"/>
      <c r="WQG87" s="94"/>
      <c r="WQH87" s="94"/>
      <c r="WQI87" s="94"/>
      <c r="WQJ87" s="94"/>
      <c r="WQK87" s="94"/>
      <c r="WQL87" s="94"/>
      <c r="WQM87" s="94"/>
      <c r="WQN87" s="94"/>
      <c r="WQO87" s="94"/>
      <c r="WQP87" s="94"/>
      <c r="WQQ87" s="94"/>
      <c r="WQR87" s="94"/>
      <c r="WQS87" s="94"/>
      <c r="WQT87" s="94"/>
      <c r="WQU87" s="94"/>
      <c r="WQV87" s="94"/>
      <c r="WQW87" s="94"/>
      <c r="WQX87" s="94"/>
      <c r="WQY87" s="94"/>
      <c r="WQZ87" s="94"/>
      <c r="WRA87" s="94"/>
      <c r="WRB87" s="94"/>
      <c r="WRC87" s="94"/>
      <c r="WRD87" s="94"/>
      <c r="WRE87" s="94"/>
      <c r="WRF87" s="94"/>
      <c r="WRG87" s="94"/>
      <c r="WRH87" s="94"/>
      <c r="WRI87" s="94"/>
      <c r="WRJ87" s="94"/>
      <c r="WRK87" s="94"/>
      <c r="WRL87" s="94"/>
      <c r="WRM87" s="94"/>
      <c r="WRN87" s="94"/>
      <c r="WRO87" s="94"/>
      <c r="WRP87" s="94"/>
      <c r="WRQ87" s="94"/>
      <c r="WRR87" s="94"/>
      <c r="WRS87" s="94"/>
      <c r="WRT87" s="94"/>
      <c r="WRU87" s="94"/>
      <c r="WRV87" s="94"/>
      <c r="WRW87" s="94"/>
      <c r="WRX87" s="94"/>
      <c r="WRY87" s="94"/>
      <c r="WRZ87" s="94"/>
      <c r="WSA87" s="94"/>
      <c r="WSB87" s="94"/>
      <c r="WSC87" s="94"/>
      <c r="WSD87" s="94"/>
      <c r="WSE87" s="94"/>
      <c r="WSF87" s="94"/>
      <c r="WSG87" s="94"/>
      <c r="WSH87" s="94"/>
      <c r="WSI87" s="94"/>
      <c r="WSJ87" s="94"/>
      <c r="WSK87" s="94"/>
      <c r="WSL87" s="94"/>
      <c r="WSM87" s="94"/>
      <c r="WSN87" s="94"/>
      <c r="WSO87" s="94"/>
      <c r="WSP87" s="94"/>
      <c r="WSQ87" s="94"/>
      <c r="WSR87" s="94"/>
      <c r="WSS87" s="94"/>
    </row>
    <row r="88" spans="1:16061" s="127" customFormat="1" ht="15" customHeight="1" x14ac:dyDescent="0.25">
      <c r="A88" s="91"/>
      <c r="B88" s="177" t="s">
        <v>58</v>
      </c>
      <c r="C88" s="340" t="s">
        <v>81</v>
      </c>
      <c r="D88" s="340" t="s">
        <v>81</v>
      </c>
      <c r="E88" s="340" t="s">
        <v>81</v>
      </c>
      <c r="F88" s="340" t="s">
        <v>81</v>
      </c>
      <c r="G88" s="340" t="s">
        <v>81</v>
      </c>
      <c r="H88" s="340" t="s">
        <v>81</v>
      </c>
      <c r="I88" s="154"/>
      <c r="J88" s="226"/>
      <c r="K88" s="81"/>
      <c r="L88" s="68"/>
      <c r="M88" s="68"/>
      <c r="N88" s="68"/>
      <c r="O88" s="68"/>
      <c r="P88" s="68"/>
      <c r="Q88" s="68"/>
      <c r="R88" s="81"/>
      <c r="S88" s="81"/>
      <c r="T88" s="81"/>
      <c r="U88" s="81"/>
      <c r="V88" s="81"/>
      <c r="W88" s="81"/>
      <c r="X88" s="81"/>
      <c r="Y88" s="81"/>
      <c r="Z88" s="81"/>
      <c r="AA88" s="81"/>
      <c r="AB88" s="81"/>
      <c r="AC88" s="81"/>
      <c r="AD88" s="81"/>
      <c r="AE88" s="81"/>
      <c r="AF88" s="81"/>
      <c r="AG88" s="81"/>
      <c r="AH88" s="150" t="s">
        <v>74</v>
      </c>
      <c r="AI88" s="151"/>
      <c r="AJ88" s="151"/>
      <c r="AK88" s="230"/>
      <c r="AL88" s="230"/>
      <c r="AM88" s="230"/>
      <c r="AN88" s="230"/>
      <c r="AO88" s="230"/>
      <c r="AP88" s="230"/>
      <c r="AQ88" s="230"/>
      <c r="AR88" s="230"/>
      <c r="AS88" s="230"/>
      <c r="AT88" s="230"/>
      <c r="AU88" s="396" t="s">
        <v>108</v>
      </c>
      <c r="AV88" s="333" t="s">
        <v>108</v>
      </c>
      <c r="AW88" s="333" t="s">
        <v>108</v>
      </c>
      <c r="AX88" s="333" t="s">
        <v>108</v>
      </c>
      <c r="AY88" s="333" t="s">
        <v>108</v>
      </c>
      <c r="AZ88" s="333" t="s">
        <v>108</v>
      </c>
      <c r="BA88" s="333" t="s">
        <v>108</v>
      </c>
      <c r="BB88" s="333" t="s">
        <v>108</v>
      </c>
      <c r="BC88" s="385" t="s">
        <v>108</v>
      </c>
      <c r="BD88" s="68"/>
      <c r="BV88" s="9"/>
      <c r="BW88" s="9"/>
      <c r="BX88" s="9"/>
      <c r="BY88" s="9"/>
      <c r="BZ88" s="9"/>
      <c r="CA88" s="9"/>
      <c r="CB88" s="23"/>
      <c r="CC88" s="95"/>
      <c r="CD88" s="95"/>
      <c r="CE88" s="95"/>
      <c r="CF88" s="95"/>
      <c r="CG88" s="95"/>
      <c r="CH88" s="95"/>
      <c r="CI88" s="95"/>
      <c r="CJ88" s="95"/>
      <c r="CK88" s="95"/>
      <c r="CL88" s="95"/>
      <c r="CM88" s="95"/>
      <c r="CN88" s="95"/>
      <c r="CO88" s="95"/>
      <c r="CP88" s="95"/>
      <c r="CQ88" s="95"/>
      <c r="CR88" s="95"/>
      <c r="CS88" s="95"/>
      <c r="CT88" s="95"/>
      <c r="CU88" s="95"/>
      <c r="CV88" s="95"/>
      <c r="CW88" s="95"/>
      <c r="CX88" s="95"/>
      <c r="CY88" s="95"/>
      <c r="CZ88" s="95"/>
      <c r="DA88" s="95"/>
      <c r="DB88" s="95"/>
      <c r="DC88" s="95"/>
      <c r="DD88" s="95"/>
      <c r="DE88" s="95"/>
      <c r="DF88" s="95"/>
      <c r="DG88" s="95"/>
      <c r="DH88" s="95"/>
      <c r="DI88" s="95"/>
      <c r="DJ88" s="95"/>
      <c r="DK88" s="95"/>
      <c r="DL88" s="95"/>
      <c r="DM88" s="95"/>
      <c r="DN88" s="95"/>
      <c r="DO88" s="95"/>
      <c r="DP88" s="95"/>
      <c r="DQ88" s="95"/>
      <c r="DR88" s="95"/>
      <c r="DS88" s="95"/>
      <c r="DT88" s="95"/>
      <c r="DU88" s="95"/>
      <c r="DV88" s="95"/>
      <c r="DW88" s="95"/>
      <c r="DX88" s="95"/>
      <c r="DY88" s="95"/>
      <c r="DZ88" s="95"/>
      <c r="EA88" s="95"/>
      <c r="EB88" s="95"/>
      <c r="EC88" s="95"/>
      <c r="ED88" s="95"/>
      <c r="EE88" s="95"/>
      <c r="EF88" s="95"/>
      <c r="EG88" s="95"/>
      <c r="EH88" s="95"/>
      <c r="EI88" s="95"/>
      <c r="EJ88" s="95"/>
      <c r="EK88" s="95"/>
      <c r="EL88" s="95"/>
      <c r="EM88" s="95"/>
      <c r="EN88" s="95"/>
      <c r="EO88" s="95"/>
      <c r="EP88" s="95"/>
      <c r="EQ88" s="95"/>
      <c r="ER88" s="95"/>
      <c r="ES88" s="95"/>
      <c r="ET88" s="95"/>
      <c r="EU88" s="95"/>
      <c r="EV88" s="95"/>
      <c r="EW88" s="95"/>
      <c r="EX88" s="95"/>
      <c r="EY88" s="95"/>
      <c r="EZ88" s="95"/>
      <c r="FA88" s="95"/>
      <c r="FB88" s="95"/>
      <c r="FC88" s="95"/>
      <c r="FD88" s="95"/>
      <c r="FE88" s="95"/>
      <c r="FF88" s="95"/>
      <c r="FG88" s="95"/>
      <c r="FH88" s="95"/>
      <c r="FI88" s="95"/>
      <c r="FJ88" s="95"/>
      <c r="FK88" s="95"/>
      <c r="FL88" s="95"/>
      <c r="FM88" s="95"/>
      <c r="FN88" s="95"/>
      <c r="FO88" s="95"/>
      <c r="FP88" s="95"/>
      <c r="FQ88" s="95"/>
      <c r="FR88" s="95"/>
      <c r="FS88" s="95"/>
      <c r="FT88" s="95"/>
      <c r="FU88" s="95"/>
      <c r="FV88" s="95"/>
      <c r="FW88" s="95"/>
      <c r="FX88" s="95"/>
      <c r="FY88" s="95"/>
      <c r="FZ88" s="95"/>
      <c r="GA88" s="95"/>
      <c r="GB88" s="95"/>
      <c r="GC88" s="95"/>
      <c r="GD88" s="95"/>
      <c r="GE88" s="95"/>
      <c r="GF88" s="95"/>
      <c r="GG88" s="95"/>
      <c r="GH88" s="95"/>
      <c r="GI88" s="95"/>
      <c r="GJ88" s="95"/>
      <c r="GK88" s="95"/>
      <c r="GL88" s="95"/>
      <c r="GM88" s="95"/>
      <c r="GN88" s="95"/>
      <c r="GO88" s="95"/>
      <c r="GP88" s="95"/>
      <c r="GQ88" s="95"/>
      <c r="GR88" s="95"/>
      <c r="GS88" s="95"/>
      <c r="GT88" s="95"/>
      <c r="GU88" s="95"/>
      <c r="GV88" s="95"/>
      <c r="GW88" s="95"/>
      <c r="GX88" s="95"/>
      <c r="GY88" s="95"/>
      <c r="GZ88" s="95"/>
      <c r="HA88" s="95"/>
      <c r="HB88" s="95"/>
      <c r="HC88" s="95"/>
      <c r="HD88" s="95"/>
      <c r="HE88" s="95"/>
      <c r="HF88" s="95"/>
      <c r="HG88" s="95"/>
      <c r="HH88" s="95"/>
      <c r="HI88" s="95"/>
      <c r="HJ88" s="95"/>
      <c r="HK88" s="95"/>
      <c r="HL88" s="95"/>
      <c r="HM88" s="95"/>
      <c r="HN88" s="95"/>
      <c r="HO88" s="95"/>
      <c r="HP88" s="95"/>
      <c r="HQ88" s="95"/>
      <c r="HR88" s="95"/>
      <c r="HS88" s="95"/>
      <c r="HT88" s="95"/>
      <c r="HU88" s="95"/>
      <c r="HV88" s="95"/>
      <c r="HW88" s="95"/>
      <c r="HX88" s="95"/>
      <c r="HY88" s="95"/>
      <c r="HZ88" s="95"/>
      <c r="IA88" s="95"/>
      <c r="IB88" s="95"/>
      <c r="IC88" s="95"/>
      <c r="ID88" s="95"/>
      <c r="IE88" s="95"/>
      <c r="IF88" s="95"/>
      <c r="IG88" s="95"/>
      <c r="IH88" s="95"/>
      <c r="II88" s="95"/>
      <c r="IJ88" s="95"/>
      <c r="IK88" s="95"/>
      <c r="IL88" s="95"/>
      <c r="IM88" s="95"/>
      <c r="IN88" s="95"/>
      <c r="IO88" s="95"/>
      <c r="IP88" s="95"/>
      <c r="IQ88" s="95"/>
      <c r="IR88" s="95"/>
      <c r="IS88" s="95"/>
      <c r="IT88" s="95"/>
      <c r="IU88" s="95"/>
      <c r="IV88" s="95"/>
      <c r="IW88" s="95"/>
      <c r="IX88" s="95"/>
      <c r="IY88" s="95"/>
      <c r="IZ88" s="95"/>
      <c r="JA88" s="95"/>
      <c r="JB88" s="95"/>
      <c r="JC88" s="95"/>
      <c r="JD88" s="95"/>
      <c r="JE88" s="95"/>
      <c r="JF88" s="95"/>
      <c r="JG88" s="95"/>
      <c r="JH88" s="95"/>
      <c r="JI88" s="95"/>
      <c r="JJ88" s="95"/>
      <c r="JK88" s="95"/>
      <c r="JL88" s="95"/>
      <c r="JM88" s="95"/>
      <c r="JN88" s="95"/>
      <c r="JO88" s="95"/>
      <c r="JP88" s="95"/>
      <c r="JQ88" s="95"/>
      <c r="JR88" s="95"/>
      <c r="JS88" s="95"/>
      <c r="JT88" s="95"/>
      <c r="JU88" s="95"/>
      <c r="JV88" s="95"/>
      <c r="JW88" s="95"/>
      <c r="JX88" s="95"/>
      <c r="JY88" s="95"/>
      <c r="JZ88" s="95"/>
      <c r="KA88" s="95"/>
      <c r="KB88" s="95"/>
      <c r="KC88" s="95"/>
      <c r="KD88" s="95"/>
      <c r="KE88" s="95"/>
      <c r="KF88" s="95"/>
      <c r="KG88" s="95"/>
      <c r="KH88" s="95"/>
      <c r="KI88" s="95"/>
      <c r="KJ88" s="95"/>
      <c r="KK88" s="95"/>
      <c r="KL88" s="95"/>
      <c r="KM88" s="95"/>
      <c r="KN88" s="95"/>
      <c r="KO88" s="95"/>
      <c r="KP88" s="95"/>
      <c r="KQ88" s="95"/>
      <c r="KR88" s="95"/>
      <c r="KS88" s="95"/>
      <c r="KT88" s="95"/>
      <c r="KU88" s="95"/>
      <c r="KV88" s="95"/>
      <c r="KW88" s="95"/>
      <c r="KX88" s="95"/>
      <c r="KY88" s="95"/>
      <c r="KZ88" s="95"/>
      <c r="LA88" s="95"/>
      <c r="LB88" s="95"/>
      <c r="LC88" s="95"/>
      <c r="LD88" s="95"/>
      <c r="LE88" s="95"/>
      <c r="LF88" s="95"/>
      <c r="LG88" s="95"/>
      <c r="LH88" s="95"/>
      <c r="LI88" s="95"/>
      <c r="LJ88" s="95"/>
      <c r="LK88" s="95"/>
      <c r="LL88" s="95"/>
      <c r="LM88" s="95"/>
      <c r="LN88" s="95"/>
      <c r="LO88" s="95"/>
      <c r="LP88" s="95"/>
      <c r="LQ88" s="95"/>
      <c r="LR88" s="95"/>
      <c r="LS88" s="95"/>
      <c r="LT88" s="95"/>
      <c r="LU88" s="95"/>
      <c r="LV88" s="95"/>
      <c r="LW88" s="95"/>
      <c r="LX88" s="95"/>
      <c r="LY88" s="95"/>
      <c r="LZ88" s="95"/>
      <c r="MA88" s="95"/>
      <c r="MB88" s="95"/>
      <c r="MC88" s="95"/>
      <c r="MD88" s="95"/>
      <c r="ME88" s="95"/>
      <c r="MF88" s="95"/>
      <c r="MG88" s="95"/>
      <c r="MH88" s="95"/>
      <c r="MI88" s="95"/>
      <c r="MJ88" s="95"/>
      <c r="MK88" s="95"/>
      <c r="ML88" s="95"/>
      <c r="MM88" s="95"/>
      <c r="MN88" s="95"/>
      <c r="MO88" s="95"/>
      <c r="MP88" s="95"/>
      <c r="MQ88" s="95"/>
      <c r="MR88" s="95"/>
      <c r="MS88" s="95"/>
      <c r="MT88" s="95"/>
      <c r="MU88" s="95"/>
      <c r="MV88" s="95"/>
      <c r="MW88" s="95"/>
      <c r="MX88" s="95"/>
      <c r="MY88" s="95"/>
      <c r="MZ88" s="95"/>
      <c r="NA88" s="95"/>
      <c r="NB88" s="95"/>
      <c r="NC88" s="95"/>
      <c r="ND88" s="95"/>
      <c r="NE88" s="95"/>
      <c r="NF88" s="95"/>
      <c r="NG88" s="95"/>
      <c r="NH88" s="95"/>
      <c r="NI88" s="95"/>
      <c r="NJ88" s="95"/>
      <c r="NK88" s="95"/>
      <c r="NL88" s="95"/>
      <c r="NM88" s="95"/>
      <c r="NN88" s="95"/>
      <c r="NO88" s="95"/>
      <c r="NP88" s="95"/>
      <c r="NQ88" s="95"/>
      <c r="NR88" s="95"/>
      <c r="NS88" s="95"/>
      <c r="NT88" s="95"/>
      <c r="NU88" s="95"/>
      <c r="NV88" s="95"/>
      <c r="NW88" s="95"/>
      <c r="NX88" s="95"/>
      <c r="NY88" s="95"/>
      <c r="NZ88" s="95"/>
      <c r="OA88" s="95"/>
      <c r="OB88" s="95"/>
      <c r="OC88" s="95"/>
      <c r="OD88" s="95"/>
      <c r="OE88" s="95"/>
      <c r="OF88" s="95"/>
      <c r="OG88" s="95"/>
      <c r="OH88" s="95"/>
      <c r="OI88" s="95"/>
      <c r="OJ88" s="95"/>
      <c r="OK88" s="95"/>
      <c r="OL88" s="95"/>
      <c r="OM88" s="95"/>
      <c r="ON88" s="95"/>
      <c r="OO88" s="95"/>
      <c r="OP88" s="95"/>
      <c r="OQ88" s="95"/>
      <c r="OR88" s="95"/>
      <c r="OS88" s="95"/>
      <c r="OT88" s="95"/>
      <c r="OU88" s="95"/>
      <c r="OV88" s="95"/>
      <c r="OW88" s="95"/>
      <c r="OX88" s="95"/>
      <c r="OY88" s="95"/>
      <c r="OZ88" s="95"/>
      <c r="PA88" s="95"/>
      <c r="PB88" s="95"/>
      <c r="PC88" s="95"/>
      <c r="PD88" s="95"/>
      <c r="PE88" s="95"/>
      <c r="PF88" s="95"/>
      <c r="PG88" s="95"/>
      <c r="PH88" s="95"/>
      <c r="PI88" s="95"/>
      <c r="PJ88" s="95"/>
      <c r="PK88" s="95"/>
      <c r="PL88" s="95"/>
      <c r="PM88" s="95"/>
      <c r="PN88" s="95"/>
      <c r="PO88" s="95"/>
      <c r="PP88" s="95"/>
      <c r="PQ88" s="95"/>
      <c r="PR88" s="95"/>
      <c r="PS88" s="95"/>
      <c r="PT88" s="95"/>
      <c r="PU88" s="95"/>
      <c r="PV88" s="95"/>
      <c r="PW88" s="95"/>
      <c r="PX88" s="95"/>
      <c r="PY88" s="95"/>
      <c r="PZ88" s="95"/>
      <c r="QA88" s="95"/>
      <c r="QB88" s="95"/>
      <c r="QC88" s="95"/>
      <c r="QD88" s="95"/>
      <c r="QE88" s="95"/>
      <c r="QF88" s="95"/>
      <c r="QG88" s="95"/>
      <c r="QH88" s="95"/>
      <c r="QI88" s="95"/>
      <c r="QJ88" s="95"/>
      <c r="QK88" s="95"/>
      <c r="QL88" s="95"/>
      <c r="QM88" s="95"/>
      <c r="QN88" s="95"/>
      <c r="QO88" s="95"/>
      <c r="QP88" s="95"/>
      <c r="QQ88" s="95"/>
      <c r="QR88" s="95"/>
      <c r="QS88" s="95"/>
      <c r="QT88" s="95"/>
      <c r="QU88" s="95"/>
      <c r="QV88" s="95"/>
      <c r="QW88" s="95"/>
      <c r="QX88" s="95"/>
      <c r="QY88" s="95"/>
      <c r="QZ88" s="95"/>
      <c r="RA88" s="95"/>
      <c r="RB88" s="95"/>
      <c r="RC88" s="95"/>
      <c r="RD88" s="95"/>
      <c r="RE88" s="95"/>
      <c r="RF88" s="95"/>
      <c r="RG88" s="95"/>
      <c r="RH88" s="95"/>
      <c r="RI88" s="95"/>
      <c r="RJ88" s="95"/>
      <c r="RK88" s="95"/>
      <c r="RL88" s="95"/>
      <c r="RM88" s="95"/>
      <c r="RN88" s="95"/>
      <c r="RO88" s="95"/>
      <c r="RP88" s="95"/>
      <c r="RQ88" s="95"/>
      <c r="RR88" s="95"/>
      <c r="RS88" s="95"/>
      <c r="RT88" s="95"/>
      <c r="RU88" s="95"/>
      <c r="RV88" s="95"/>
      <c r="RW88" s="95"/>
      <c r="RX88" s="95"/>
      <c r="RY88" s="95"/>
      <c r="RZ88" s="95"/>
      <c r="SA88" s="95"/>
      <c r="SB88" s="95"/>
      <c r="SC88" s="95"/>
      <c r="SD88" s="95"/>
      <c r="SE88" s="95"/>
      <c r="SF88" s="95"/>
      <c r="SG88" s="95"/>
      <c r="SH88" s="95"/>
      <c r="SI88" s="95"/>
      <c r="SJ88" s="95"/>
      <c r="SK88" s="95"/>
      <c r="SL88" s="95"/>
      <c r="SM88" s="95"/>
      <c r="SN88" s="95"/>
      <c r="SO88" s="95"/>
      <c r="SP88" s="95"/>
      <c r="SQ88" s="95"/>
      <c r="SR88" s="95"/>
      <c r="SS88" s="95"/>
      <c r="ST88" s="95"/>
      <c r="SU88" s="95"/>
      <c r="SV88" s="95"/>
      <c r="SW88" s="95"/>
      <c r="SX88" s="95"/>
      <c r="SY88" s="95"/>
      <c r="SZ88" s="95"/>
      <c r="TA88" s="95"/>
      <c r="TB88" s="95"/>
      <c r="TC88" s="95"/>
      <c r="TD88" s="95"/>
      <c r="TE88" s="95"/>
      <c r="TF88" s="95"/>
      <c r="TG88" s="95"/>
      <c r="TH88" s="95"/>
      <c r="TI88" s="95"/>
      <c r="TJ88" s="95"/>
      <c r="TK88" s="95"/>
      <c r="TL88" s="95"/>
      <c r="TM88" s="95"/>
      <c r="TN88" s="95"/>
      <c r="TO88" s="95"/>
      <c r="TP88" s="95"/>
      <c r="TQ88" s="95"/>
      <c r="TR88" s="95"/>
      <c r="TS88" s="95"/>
      <c r="TT88" s="95"/>
      <c r="TU88" s="95"/>
      <c r="TV88" s="95"/>
      <c r="TW88" s="95"/>
      <c r="TX88" s="95"/>
      <c r="TY88" s="95"/>
      <c r="TZ88" s="95"/>
      <c r="UA88" s="95"/>
      <c r="UB88" s="95"/>
      <c r="UC88" s="95"/>
      <c r="UD88" s="95"/>
      <c r="UE88" s="95"/>
      <c r="UF88" s="95"/>
      <c r="UG88" s="95"/>
      <c r="UH88" s="95"/>
      <c r="UI88" s="95"/>
      <c r="UJ88" s="95"/>
      <c r="UK88" s="95"/>
      <c r="UL88" s="95"/>
      <c r="UM88" s="95"/>
      <c r="UN88" s="95"/>
      <c r="UO88" s="95"/>
      <c r="UP88" s="95"/>
      <c r="UQ88" s="95"/>
      <c r="UR88" s="95"/>
      <c r="US88" s="95"/>
      <c r="UT88" s="95"/>
      <c r="UU88" s="95"/>
      <c r="UV88" s="95"/>
      <c r="UW88" s="95"/>
      <c r="UX88" s="95"/>
      <c r="UY88" s="95"/>
      <c r="UZ88" s="95"/>
      <c r="VA88" s="95"/>
      <c r="VB88" s="95"/>
      <c r="VC88" s="95"/>
      <c r="VD88" s="95"/>
      <c r="VE88" s="95"/>
      <c r="VF88" s="95"/>
      <c r="VG88" s="95"/>
      <c r="VH88" s="95"/>
      <c r="VI88" s="95"/>
      <c r="VJ88" s="95"/>
      <c r="VK88" s="95"/>
      <c r="VL88" s="95"/>
      <c r="VM88" s="95"/>
      <c r="VN88" s="95"/>
      <c r="VO88" s="95"/>
      <c r="VP88" s="95"/>
      <c r="VQ88" s="95"/>
      <c r="VR88" s="95"/>
      <c r="VS88" s="95"/>
      <c r="VT88" s="95"/>
      <c r="VU88" s="95"/>
      <c r="VV88" s="95"/>
      <c r="VW88" s="95"/>
      <c r="VX88" s="95"/>
      <c r="VY88" s="95"/>
      <c r="VZ88" s="95"/>
      <c r="WA88" s="95"/>
      <c r="WB88" s="95"/>
      <c r="WC88" s="95"/>
      <c r="WD88" s="95"/>
      <c r="WE88" s="95"/>
      <c r="WF88" s="95"/>
      <c r="WG88" s="95"/>
      <c r="WH88" s="95"/>
      <c r="WI88" s="95"/>
      <c r="WJ88" s="95"/>
      <c r="WK88" s="95"/>
      <c r="WL88" s="95"/>
      <c r="WM88" s="95"/>
      <c r="WN88" s="95"/>
      <c r="WO88" s="95"/>
      <c r="WP88" s="95"/>
      <c r="WQ88" s="95"/>
      <c r="WR88" s="95"/>
      <c r="WS88" s="95"/>
      <c r="WT88" s="95"/>
      <c r="WU88" s="95"/>
      <c r="WV88" s="95"/>
      <c r="WW88" s="95"/>
      <c r="WX88" s="95"/>
      <c r="WY88" s="95"/>
      <c r="WZ88" s="95"/>
      <c r="XA88" s="95"/>
      <c r="XB88" s="95"/>
      <c r="XC88" s="95"/>
      <c r="XD88" s="95"/>
      <c r="XE88" s="95"/>
      <c r="XF88" s="95"/>
      <c r="XG88" s="95"/>
      <c r="XH88" s="95"/>
      <c r="XI88" s="95"/>
      <c r="XJ88" s="95"/>
      <c r="XK88" s="95"/>
      <c r="XL88" s="95"/>
      <c r="XM88" s="95"/>
      <c r="XN88" s="95"/>
      <c r="XO88" s="95"/>
      <c r="XP88" s="95"/>
      <c r="XQ88" s="95"/>
      <c r="XR88" s="95"/>
      <c r="XS88" s="95"/>
      <c r="XT88" s="95"/>
      <c r="XU88" s="95"/>
      <c r="XV88" s="95"/>
      <c r="XW88" s="95"/>
      <c r="XX88" s="95"/>
      <c r="XY88" s="95"/>
      <c r="XZ88" s="95"/>
      <c r="YA88" s="95"/>
      <c r="YB88" s="95"/>
      <c r="YC88" s="95"/>
      <c r="YD88" s="95"/>
      <c r="YE88" s="95"/>
      <c r="YF88" s="95"/>
      <c r="YG88" s="95"/>
      <c r="YH88" s="95"/>
      <c r="YI88" s="95"/>
      <c r="YJ88" s="95"/>
      <c r="YK88" s="95"/>
      <c r="YL88" s="95"/>
      <c r="YM88" s="95"/>
      <c r="YN88" s="95"/>
      <c r="YO88" s="95"/>
      <c r="YP88" s="95"/>
      <c r="YQ88" s="95"/>
      <c r="YR88" s="95"/>
      <c r="YS88" s="95"/>
      <c r="YT88" s="95"/>
      <c r="YU88" s="95"/>
      <c r="YV88" s="95"/>
      <c r="YW88" s="95"/>
      <c r="YX88" s="95"/>
      <c r="YY88" s="95"/>
      <c r="YZ88" s="95"/>
      <c r="ZA88" s="95"/>
      <c r="ZB88" s="95"/>
      <c r="ZC88" s="95"/>
      <c r="ZD88" s="95"/>
      <c r="ZE88" s="95"/>
      <c r="ZF88" s="95"/>
      <c r="ZG88" s="95"/>
      <c r="ZH88" s="95"/>
      <c r="ZI88" s="95"/>
      <c r="ZJ88" s="95"/>
      <c r="ZK88" s="95"/>
      <c r="ZL88" s="95"/>
      <c r="ZM88" s="95"/>
      <c r="ZN88" s="95"/>
      <c r="ZO88" s="95"/>
      <c r="ZP88" s="95"/>
      <c r="ZQ88" s="95"/>
      <c r="ZR88" s="95"/>
      <c r="ZS88" s="95"/>
      <c r="ZT88" s="95"/>
      <c r="ZU88" s="95"/>
      <c r="ZV88" s="95"/>
      <c r="ZW88" s="95"/>
      <c r="ZX88" s="95"/>
      <c r="ZY88" s="95"/>
      <c r="ZZ88" s="95"/>
      <c r="AAA88" s="95"/>
      <c r="AAB88" s="95"/>
      <c r="AAC88" s="95"/>
      <c r="AAD88" s="95"/>
      <c r="AAE88" s="95"/>
      <c r="AAF88" s="95"/>
      <c r="AAG88" s="95"/>
      <c r="AAH88" s="95"/>
      <c r="AAI88" s="95"/>
      <c r="AAJ88" s="95"/>
      <c r="AAK88" s="95"/>
      <c r="AAL88" s="95"/>
      <c r="AAM88" s="95"/>
      <c r="AAN88" s="95"/>
      <c r="AAO88" s="95"/>
      <c r="AAP88" s="95"/>
      <c r="AAQ88" s="95"/>
      <c r="AAR88" s="95"/>
      <c r="AAS88" s="95"/>
      <c r="AAT88" s="95"/>
      <c r="AAU88" s="95"/>
      <c r="AAV88" s="95"/>
      <c r="AAW88" s="95"/>
      <c r="AAX88" s="95"/>
      <c r="AAY88" s="95"/>
      <c r="AAZ88" s="95"/>
      <c r="ABA88" s="95"/>
      <c r="ABB88" s="95"/>
      <c r="ABC88" s="95"/>
      <c r="ABD88" s="95"/>
      <c r="ABE88" s="95"/>
      <c r="ABF88" s="95"/>
      <c r="ABG88" s="95"/>
      <c r="ABH88" s="95"/>
      <c r="ABI88" s="95"/>
      <c r="ABJ88" s="95"/>
      <c r="ABK88" s="95"/>
      <c r="ABL88" s="95"/>
      <c r="ABM88" s="95"/>
      <c r="ABN88" s="95"/>
      <c r="ABO88" s="95"/>
      <c r="ABP88" s="95"/>
      <c r="ABQ88" s="95"/>
      <c r="ABR88" s="95"/>
      <c r="ABS88" s="95"/>
      <c r="ABT88" s="95"/>
      <c r="ABU88" s="95"/>
      <c r="ABV88" s="95"/>
      <c r="ABW88" s="95"/>
      <c r="ABX88" s="95"/>
      <c r="ABY88" s="95"/>
      <c r="ABZ88" s="95"/>
      <c r="ACA88" s="95"/>
      <c r="ACB88" s="95"/>
      <c r="ACC88" s="95"/>
      <c r="ACD88" s="95"/>
      <c r="ACE88" s="95"/>
      <c r="ACF88" s="95"/>
      <c r="ACG88" s="95"/>
      <c r="ACH88" s="95"/>
      <c r="ACI88" s="95"/>
      <c r="ACJ88" s="95"/>
      <c r="ACK88" s="95"/>
      <c r="ACL88" s="95"/>
      <c r="ACM88" s="95"/>
      <c r="ACN88" s="95"/>
      <c r="ACO88" s="95"/>
      <c r="ACP88" s="95"/>
      <c r="ACQ88" s="95"/>
      <c r="ACR88" s="95"/>
      <c r="ACS88" s="95"/>
      <c r="ACT88" s="95"/>
      <c r="ACU88" s="95"/>
      <c r="ACV88" s="95"/>
      <c r="ACW88" s="95"/>
      <c r="ACX88" s="95"/>
      <c r="ACY88" s="95"/>
      <c r="ACZ88" s="95"/>
      <c r="ADA88" s="95"/>
      <c r="ADB88" s="95"/>
      <c r="ADC88" s="95"/>
      <c r="ADD88" s="95"/>
      <c r="ADE88" s="95"/>
      <c r="ADF88" s="95"/>
      <c r="ADG88" s="95"/>
      <c r="ADH88" s="95"/>
      <c r="ADI88" s="95"/>
      <c r="ADJ88" s="95"/>
      <c r="ADK88" s="95"/>
      <c r="ADL88" s="95"/>
      <c r="ADM88" s="95"/>
      <c r="ADN88" s="95"/>
      <c r="ADO88" s="95"/>
      <c r="ADP88" s="95"/>
      <c r="ADQ88" s="95"/>
      <c r="ADR88" s="95"/>
      <c r="ADS88" s="95"/>
      <c r="ADT88" s="95"/>
      <c r="ADU88" s="95"/>
      <c r="ADV88" s="95"/>
      <c r="ADW88" s="95"/>
      <c r="ADX88" s="95"/>
      <c r="ADY88" s="95"/>
      <c r="ADZ88" s="95"/>
      <c r="AEA88" s="95"/>
      <c r="AEB88" s="95"/>
      <c r="AEC88" s="95"/>
      <c r="AED88" s="95"/>
      <c r="AEE88" s="95"/>
      <c r="AEF88" s="95"/>
      <c r="AEG88" s="95"/>
      <c r="AEH88" s="95"/>
      <c r="AEI88" s="95"/>
      <c r="AEJ88" s="95"/>
      <c r="AEK88" s="95"/>
      <c r="AEL88" s="95"/>
      <c r="AEM88" s="95"/>
      <c r="AEN88" s="95"/>
      <c r="AEO88" s="95"/>
      <c r="AEP88" s="95"/>
      <c r="AEQ88" s="95"/>
      <c r="AER88" s="95"/>
      <c r="AES88" s="95"/>
      <c r="AET88" s="95"/>
      <c r="AEU88" s="95"/>
      <c r="AEV88" s="95"/>
      <c r="AEW88" s="95"/>
      <c r="AEX88" s="95"/>
      <c r="AEY88" s="95"/>
      <c r="AEZ88" s="95"/>
      <c r="AFA88" s="95"/>
      <c r="AFB88" s="95"/>
      <c r="AFC88" s="95"/>
      <c r="AFD88" s="95"/>
      <c r="AFE88" s="95"/>
      <c r="AFF88" s="95"/>
      <c r="AFG88" s="95"/>
      <c r="AFH88" s="95"/>
      <c r="AFI88" s="95"/>
      <c r="AFJ88" s="95"/>
      <c r="AFK88" s="95"/>
      <c r="AFL88" s="95"/>
      <c r="AFM88" s="95"/>
      <c r="AFN88" s="95"/>
      <c r="AFO88" s="95"/>
      <c r="AFP88" s="95"/>
      <c r="AFQ88" s="95"/>
      <c r="AFR88" s="95"/>
      <c r="AFS88" s="95"/>
      <c r="AFT88" s="95"/>
      <c r="AFU88" s="95"/>
      <c r="AFV88" s="95"/>
      <c r="AFW88" s="95"/>
      <c r="AFX88" s="95"/>
      <c r="AFY88" s="95"/>
      <c r="AFZ88" s="95"/>
      <c r="AGA88" s="95"/>
      <c r="AGB88" s="95"/>
      <c r="AGC88" s="95"/>
      <c r="AGD88" s="95"/>
      <c r="AGE88" s="95"/>
      <c r="AGF88" s="95"/>
      <c r="AGG88" s="95"/>
      <c r="AGH88" s="95"/>
      <c r="AGI88" s="95"/>
      <c r="AGJ88" s="95"/>
      <c r="AGK88" s="95"/>
      <c r="AGL88" s="95"/>
      <c r="AGM88" s="95"/>
      <c r="AGN88" s="95"/>
      <c r="AGO88" s="95"/>
      <c r="AGP88" s="95"/>
      <c r="AGQ88" s="95"/>
      <c r="AGR88" s="95"/>
      <c r="AGS88" s="95"/>
      <c r="AGT88" s="95"/>
      <c r="AGU88" s="95"/>
      <c r="AGV88" s="95"/>
      <c r="AGW88" s="95"/>
      <c r="AGX88" s="95"/>
      <c r="AGY88" s="95"/>
      <c r="AGZ88" s="95"/>
      <c r="AHA88" s="95"/>
      <c r="AHB88" s="95"/>
      <c r="AHC88" s="95"/>
      <c r="AHD88" s="95"/>
      <c r="AHE88" s="95"/>
      <c r="AHF88" s="95"/>
      <c r="AHG88" s="95"/>
      <c r="AHH88" s="95"/>
      <c r="AHI88" s="95"/>
      <c r="AHJ88" s="95"/>
      <c r="AHK88" s="95"/>
      <c r="AHL88" s="95"/>
      <c r="AHM88" s="95"/>
      <c r="AHN88" s="95"/>
      <c r="AHO88" s="95"/>
      <c r="AHP88" s="95"/>
      <c r="AHQ88" s="95"/>
      <c r="AHR88" s="95"/>
      <c r="AHS88" s="95"/>
      <c r="AHT88" s="95"/>
      <c r="AHU88" s="95"/>
      <c r="AHV88" s="95"/>
      <c r="AHW88" s="95"/>
      <c r="AHX88" s="95"/>
      <c r="AHY88" s="95"/>
      <c r="AHZ88" s="95"/>
      <c r="AIA88" s="95"/>
      <c r="AIB88" s="95"/>
      <c r="AIC88" s="95"/>
      <c r="AID88" s="95"/>
      <c r="AIE88" s="95"/>
      <c r="AIF88" s="95"/>
      <c r="AIG88" s="95"/>
      <c r="AIH88" s="95"/>
      <c r="AII88" s="95"/>
      <c r="AIJ88" s="95"/>
      <c r="AIK88" s="95"/>
      <c r="AIL88" s="95"/>
      <c r="AIM88" s="95"/>
      <c r="AIN88" s="95"/>
      <c r="AIO88" s="95"/>
      <c r="AIP88" s="95"/>
      <c r="AIQ88" s="95"/>
      <c r="AIR88" s="95"/>
      <c r="AIS88" s="95"/>
      <c r="AIT88" s="95"/>
      <c r="AIU88" s="95"/>
      <c r="AIV88" s="95"/>
      <c r="AIW88" s="95"/>
      <c r="AIX88" s="95"/>
      <c r="AIY88" s="95"/>
      <c r="AIZ88" s="95"/>
      <c r="AJA88" s="95"/>
      <c r="AJB88" s="95"/>
      <c r="AJC88" s="95"/>
      <c r="AJD88" s="95"/>
      <c r="AJE88" s="95"/>
      <c r="AJF88" s="95"/>
      <c r="AJG88" s="95"/>
      <c r="AJH88" s="95"/>
      <c r="AJI88" s="95"/>
      <c r="AJJ88" s="95"/>
      <c r="AJK88" s="95"/>
      <c r="AJL88" s="95"/>
      <c r="AJM88" s="95"/>
      <c r="AJN88" s="95"/>
      <c r="AJO88" s="95"/>
      <c r="AJP88" s="95"/>
      <c r="AJQ88" s="95"/>
      <c r="AJR88" s="95"/>
      <c r="AJS88" s="95"/>
      <c r="AJT88" s="95"/>
      <c r="AJU88" s="95"/>
      <c r="AJV88" s="95"/>
      <c r="AJW88" s="95"/>
      <c r="AJX88" s="95"/>
      <c r="AJY88" s="95"/>
      <c r="AJZ88" s="95"/>
      <c r="AKA88" s="95"/>
      <c r="AKB88" s="95"/>
      <c r="AKC88" s="95"/>
      <c r="AKD88" s="95"/>
      <c r="AKE88" s="95"/>
      <c r="AKF88" s="95"/>
      <c r="AKG88" s="95"/>
      <c r="AKH88" s="95"/>
      <c r="AKI88" s="95"/>
      <c r="AKJ88" s="95"/>
      <c r="AKK88" s="95"/>
      <c r="AKL88" s="95"/>
      <c r="AKM88" s="95"/>
      <c r="AKN88" s="95"/>
      <c r="AKO88" s="95"/>
      <c r="AKP88" s="95"/>
      <c r="AKQ88" s="95"/>
      <c r="AKR88" s="95"/>
      <c r="AKS88" s="95"/>
      <c r="AKT88" s="95"/>
      <c r="AKU88" s="95"/>
      <c r="AKV88" s="95"/>
      <c r="AKW88" s="95"/>
      <c r="AKX88" s="95"/>
      <c r="AKY88" s="95"/>
      <c r="AKZ88" s="95"/>
      <c r="ALA88" s="95"/>
      <c r="ALB88" s="95"/>
      <c r="ALC88" s="95"/>
      <c r="ALD88" s="95"/>
      <c r="ALE88" s="95"/>
      <c r="ALF88" s="95"/>
      <c r="ALG88" s="95"/>
      <c r="ALH88" s="95"/>
      <c r="ALI88" s="95"/>
      <c r="ALJ88" s="95"/>
      <c r="ALK88" s="95"/>
      <c r="ALL88" s="95"/>
      <c r="ALM88" s="95"/>
      <c r="ALN88" s="95"/>
      <c r="ALO88" s="95"/>
      <c r="ALP88" s="95"/>
      <c r="ALQ88" s="95"/>
      <c r="ALR88" s="95"/>
      <c r="ALS88" s="95"/>
      <c r="ALT88" s="95"/>
      <c r="ALU88" s="95"/>
      <c r="ALV88" s="95"/>
      <c r="ALW88" s="95"/>
      <c r="ALX88" s="95"/>
      <c r="ALY88" s="95"/>
      <c r="ALZ88" s="95"/>
      <c r="AMA88" s="95"/>
      <c r="AMB88" s="95"/>
      <c r="AMC88" s="95"/>
      <c r="AMD88" s="95"/>
      <c r="AME88" s="95"/>
      <c r="AMF88" s="95"/>
      <c r="AMG88" s="95"/>
      <c r="AMH88" s="95"/>
      <c r="AMI88" s="95"/>
      <c r="AMJ88" s="95"/>
      <c r="AMK88" s="95"/>
      <c r="AML88" s="95"/>
      <c r="AMM88" s="95"/>
      <c r="AMN88" s="95"/>
      <c r="AMO88" s="95"/>
      <c r="AMP88" s="95"/>
      <c r="AMQ88" s="95"/>
      <c r="AMR88" s="95"/>
      <c r="AMS88" s="95"/>
      <c r="AMT88" s="95"/>
      <c r="AMU88" s="95"/>
      <c r="AMV88" s="95"/>
      <c r="AMW88" s="95"/>
      <c r="AMX88" s="95"/>
      <c r="AMY88" s="95"/>
      <c r="AMZ88" s="95"/>
      <c r="ANA88" s="95"/>
      <c r="ANB88" s="95"/>
      <c r="ANC88" s="95"/>
      <c r="AND88" s="95"/>
      <c r="ANE88" s="95"/>
      <c r="ANF88" s="95"/>
      <c r="ANG88" s="95"/>
      <c r="ANH88" s="95"/>
      <c r="ANI88" s="95"/>
      <c r="ANJ88" s="95"/>
      <c r="ANK88" s="95"/>
      <c r="ANL88" s="95"/>
      <c r="ANM88" s="95"/>
      <c r="ANN88" s="95"/>
      <c r="ANO88" s="95"/>
      <c r="ANP88" s="95"/>
      <c r="ANQ88" s="95"/>
      <c r="ANR88" s="95"/>
      <c r="ANS88" s="95"/>
      <c r="ANT88" s="95"/>
      <c r="ANU88" s="95"/>
      <c r="ANV88" s="95"/>
      <c r="ANW88" s="95"/>
      <c r="ANX88" s="95"/>
      <c r="ANY88" s="95"/>
      <c r="ANZ88" s="95"/>
      <c r="AOA88" s="95"/>
      <c r="AOB88" s="95"/>
      <c r="AOC88" s="95"/>
      <c r="AOD88" s="95"/>
      <c r="AOE88" s="95"/>
      <c r="AOF88" s="95"/>
      <c r="AOG88" s="95"/>
      <c r="AOH88" s="95"/>
      <c r="AOI88" s="95"/>
      <c r="AOJ88" s="95"/>
      <c r="AOK88" s="95"/>
      <c r="AOL88" s="95"/>
      <c r="AOM88" s="95"/>
      <c r="AON88" s="95"/>
      <c r="AOO88" s="95"/>
      <c r="AOP88" s="95"/>
      <c r="AOQ88" s="95"/>
      <c r="AOR88" s="95"/>
      <c r="AOS88" s="95"/>
      <c r="AOT88" s="95"/>
      <c r="AOU88" s="95"/>
      <c r="AOV88" s="95"/>
      <c r="AOW88" s="95"/>
      <c r="AOX88" s="95"/>
      <c r="AOY88" s="95"/>
      <c r="AOZ88" s="95"/>
      <c r="APA88" s="95"/>
      <c r="APB88" s="95"/>
      <c r="APC88" s="95"/>
      <c r="APD88" s="95"/>
      <c r="APE88" s="95"/>
      <c r="APF88" s="95"/>
      <c r="APG88" s="95"/>
      <c r="APH88" s="95"/>
      <c r="API88" s="95"/>
      <c r="APJ88" s="95"/>
      <c r="APK88" s="95"/>
      <c r="APL88" s="95"/>
      <c r="APM88" s="95"/>
      <c r="APN88" s="95"/>
      <c r="APO88" s="95"/>
      <c r="APP88" s="95"/>
      <c r="APQ88" s="95"/>
      <c r="APR88" s="95"/>
      <c r="APS88" s="95"/>
      <c r="APT88" s="95"/>
      <c r="APU88" s="95"/>
      <c r="APV88" s="95"/>
      <c r="APW88" s="95"/>
      <c r="APX88" s="95"/>
      <c r="APY88" s="95"/>
      <c r="APZ88" s="95"/>
      <c r="AQA88" s="95"/>
      <c r="AQB88" s="95"/>
      <c r="AQC88" s="95"/>
      <c r="AQD88" s="95"/>
      <c r="AQE88" s="95"/>
      <c r="AQF88" s="95"/>
      <c r="AQG88" s="95"/>
      <c r="AQH88" s="95"/>
      <c r="AQI88" s="95"/>
      <c r="AQJ88" s="95"/>
      <c r="AQK88" s="95"/>
      <c r="AQL88" s="95"/>
      <c r="AQM88" s="95"/>
      <c r="AQN88" s="95"/>
      <c r="AQO88" s="95"/>
      <c r="AQP88" s="95"/>
      <c r="AQQ88" s="95"/>
      <c r="AQR88" s="95"/>
      <c r="AQS88" s="95"/>
      <c r="AQT88" s="95"/>
      <c r="AQU88" s="95"/>
      <c r="AQV88" s="95"/>
      <c r="AQW88" s="95"/>
      <c r="AQX88" s="95"/>
      <c r="AQY88" s="95"/>
      <c r="AQZ88" s="95"/>
      <c r="ARA88" s="95"/>
      <c r="ARB88" s="95"/>
      <c r="ARC88" s="95"/>
      <c r="ARD88" s="95"/>
      <c r="ARE88" s="95"/>
      <c r="ARF88" s="95"/>
      <c r="ARG88" s="95"/>
      <c r="ARH88" s="95"/>
      <c r="ARI88" s="95"/>
      <c r="ARJ88" s="95"/>
      <c r="ARK88" s="95"/>
      <c r="ARL88" s="95"/>
      <c r="ARM88" s="95"/>
      <c r="ARN88" s="95"/>
      <c r="ARO88" s="95"/>
      <c r="ARP88" s="95"/>
      <c r="ARQ88" s="95"/>
      <c r="ARR88" s="95"/>
      <c r="ARS88" s="95"/>
      <c r="ART88" s="95"/>
      <c r="ARU88" s="95"/>
      <c r="ARV88" s="95"/>
      <c r="ARW88" s="95"/>
      <c r="ARX88" s="95"/>
      <c r="ARY88" s="95"/>
      <c r="ARZ88" s="95"/>
      <c r="ASA88" s="95"/>
      <c r="ASB88" s="95"/>
      <c r="ASC88" s="95"/>
      <c r="ASD88" s="95"/>
      <c r="ASE88" s="95"/>
      <c r="ASF88" s="95"/>
      <c r="ASG88" s="95"/>
      <c r="ASH88" s="95"/>
      <c r="ASI88" s="95"/>
      <c r="ASJ88" s="95"/>
      <c r="ASK88" s="95"/>
      <c r="ASL88" s="95"/>
      <c r="ASM88" s="95"/>
      <c r="ASN88" s="95"/>
      <c r="ASO88" s="95"/>
      <c r="ASP88" s="95"/>
      <c r="ASQ88" s="95"/>
      <c r="ASR88" s="95"/>
      <c r="ASS88" s="95"/>
      <c r="AST88" s="95"/>
      <c r="ASU88" s="95"/>
      <c r="ASV88" s="95"/>
      <c r="ASW88" s="95"/>
      <c r="ASX88" s="95"/>
      <c r="ASY88" s="95"/>
      <c r="ASZ88" s="95"/>
      <c r="ATA88" s="95"/>
      <c r="ATB88" s="95"/>
      <c r="ATC88" s="95"/>
      <c r="ATD88" s="95"/>
      <c r="ATE88" s="95"/>
      <c r="ATF88" s="95"/>
      <c r="ATG88" s="95"/>
      <c r="ATH88" s="95"/>
      <c r="ATI88" s="95"/>
      <c r="ATJ88" s="95"/>
      <c r="ATK88" s="95"/>
      <c r="ATL88" s="95"/>
      <c r="ATM88" s="95"/>
      <c r="ATN88" s="95"/>
      <c r="ATO88" s="95"/>
      <c r="ATP88" s="95"/>
      <c r="ATQ88" s="95"/>
      <c r="ATR88" s="95"/>
      <c r="ATS88" s="95"/>
      <c r="ATT88" s="95"/>
      <c r="ATU88" s="95"/>
      <c r="ATV88" s="95"/>
      <c r="ATW88" s="95"/>
      <c r="ATX88" s="95"/>
      <c r="ATY88" s="95"/>
      <c r="ATZ88" s="95"/>
      <c r="AUA88" s="95"/>
      <c r="AUB88" s="95"/>
      <c r="AUC88" s="95"/>
      <c r="AUD88" s="95"/>
      <c r="AUE88" s="95"/>
      <c r="AUF88" s="95"/>
      <c r="AUG88" s="95"/>
      <c r="AUH88" s="95"/>
      <c r="AUI88" s="95"/>
      <c r="AUJ88" s="95"/>
      <c r="AUK88" s="95"/>
      <c r="AUL88" s="95"/>
      <c r="AUM88" s="95"/>
      <c r="AUN88" s="95"/>
      <c r="AUO88" s="95"/>
      <c r="AUP88" s="95"/>
      <c r="AUQ88" s="95"/>
      <c r="AUR88" s="95"/>
      <c r="AUS88" s="95"/>
      <c r="AUT88" s="95"/>
      <c r="AUU88" s="95"/>
      <c r="AUV88" s="95"/>
      <c r="AUW88" s="95"/>
      <c r="AUX88" s="95"/>
      <c r="AUY88" s="95"/>
      <c r="AUZ88" s="95"/>
      <c r="AVA88" s="95"/>
      <c r="AVB88" s="95"/>
      <c r="AVC88" s="95"/>
      <c r="AVD88" s="95"/>
      <c r="AVE88" s="95"/>
      <c r="AVF88" s="95"/>
      <c r="AVG88" s="95"/>
      <c r="AVH88" s="95"/>
      <c r="AVI88" s="95"/>
      <c r="AVJ88" s="95"/>
      <c r="AVK88" s="95"/>
      <c r="AVL88" s="95"/>
      <c r="AVM88" s="95"/>
      <c r="AVN88" s="95"/>
      <c r="AVO88" s="95"/>
      <c r="AVP88" s="95"/>
      <c r="AVQ88" s="95"/>
      <c r="AVR88" s="95"/>
      <c r="AVS88" s="95"/>
      <c r="AVT88" s="95"/>
      <c r="AVU88" s="95"/>
      <c r="AVV88" s="95"/>
      <c r="AVW88" s="95"/>
      <c r="AVX88" s="95"/>
      <c r="AVY88" s="95"/>
      <c r="AVZ88" s="95"/>
      <c r="AWA88" s="95"/>
      <c r="AWB88" s="95"/>
      <c r="AWC88" s="95"/>
      <c r="AWD88" s="95"/>
      <c r="AWE88" s="95"/>
      <c r="AWF88" s="95"/>
      <c r="AWG88" s="95"/>
      <c r="AWH88" s="95"/>
      <c r="AWI88" s="95"/>
      <c r="AWJ88" s="95"/>
      <c r="AWK88" s="95"/>
      <c r="AWL88" s="95"/>
      <c r="AWM88" s="95"/>
      <c r="AWN88" s="95"/>
      <c r="AWO88" s="95"/>
      <c r="AWP88" s="95"/>
      <c r="AWQ88" s="95"/>
      <c r="AWR88" s="95"/>
      <c r="AWS88" s="95"/>
      <c r="AWT88" s="95"/>
      <c r="AWU88" s="95"/>
      <c r="AWV88" s="95"/>
      <c r="AWW88" s="95"/>
      <c r="AWX88" s="95"/>
      <c r="AWY88" s="95"/>
      <c r="AWZ88" s="95"/>
      <c r="AXA88" s="95"/>
      <c r="AXB88" s="95"/>
      <c r="AXC88" s="95"/>
      <c r="AXD88" s="95"/>
      <c r="AXE88" s="95"/>
      <c r="AXF88" s="95"/>
      <c r="AXG88" s="95"/>
      <c r="AXH88" s="95"/>
      <c r="AXI88" s="95"/>
      <c r="AXJ88" s="95"/>
      <c r="AXK88" s="95"/>
      <c r="AXL88" s="95"/>
      <c r="AXM88" s="95"/>
      <c r="AXN88" s="95"/>
      <c r="AXO88" s="95"/>
      <c r="AXP88" s="95"/>
      <c r="AXQ88" s="95"/>
      <c r="AXR88" s="95"/>
      <c r="AXS88" s="95"/>
      <c r="AXT88" s="95"/>
      <c r="AXU88" s="95"/>
      <c r="AXV88" s="95"/>
      <c r="AXW88" s="95"/>
      <c r="AXX88" s="95"/>
      <c r="AXY88" s="95"/>
      <c r="AXZ88" s="95"/>
      <c r="AYA88" s="95"/>
      <c r="AYB88" s="95"/>
      <c r="AYC88" s="95"/>
      <c r="AYD88" s="95"/>
      <c r="AYE88" s="95"/>
      <c r="AYF88" s="95"/>
      <c r="AYG88" s="95"/>
      <c r="AYH88" s="95"/>
      <c r="AYI88" s="95"/>
      <c r="AYJ88" s="95"/>
      <c r="AYK88" s="95"/>
      <c r="AYL88" s="95"/>
      <c r="AYM88" s="95"/>
      <c r="AYN88" s="95"/>
      <c r="AYO88" s="95"/>
      <c r="AYP88" s="95"/>
      <c r="AYQ88" s="95"/>
      <c r="AYR88" s="95"/>
      <c r="AYS88" s="95"/>
      <c r="AYT88" s="95"/>
      <c r="AYU88" s="95"/>
      <c r="AYV88" s="95"/>
      <c r="AYW88" s="95"/>
      <c r="AYX88" s="95"/>
      <c r="AYY88" s="95"/>
      <c r="AYZ88" s="95"/>
      <c r="AZA88" s="95"/>
      <c r="AZB88" s="95"/>
      <c r="AZC88" s="95"/>
      <c r="AZD88" s="95"/>
      <c r="AZE88" s="95"/>
      <c r="AZF88" s="95"/>
      <c r="AZG88" s="95"/>
      <c r="AZH88" s="95"/>
      <c r="AZI88" s="95"/>
      <c r="AZJ88" s="95"/>
      <c r="AZK88" s="95"/>
      <c r="AZL88" s="95"/>
      <c r="AZM88" s="95"/>
      <c r="AZN88" s="95"/>
      <c r="AZO88" s="95"/>
      <c r="AZP88" s="95"/>
      <c r="AZQ88" s="95"/>
      <c r="AZR88" s="95"/>
      <c r="AZS88" s="95"/>
      <c r="AZT88" s="95"/>
      <c r="AZU88" s="95"/>
      <c r="AZV88" s="95"/>
      <c r="AZW88" s="95"/>
      <c r="AZX88" s="95"/>
      <c r="AZY88" s="95"/>
      <c r="AZZ88" s="95"/>
      <c r="BAA88" s="95"/>
      <c r="BAB88" s="95"/>
      <c r="BAC88" s="95"/>
      <c r="BAD88" s="95"/>
      <c r="BAE88" s="95"/>
      <c r="BAF88" s="95"/>
      <c r="BAG88" s="95"/>
      <c r="BAH88" s="95"/>
      <c r="BAI88" s="95"/>
      <c r="BAJ88" s="95"/>
      <c r="BAK88" s="95"/>
      <c r="BAL88" s="95"/>
      <c r="BAM88" s="95"/>
      <c r="BAN88" s="95"/>
      <c r="BAO88" s="95"/>
      <c r="BAP88" s="95"/>
      <c r="BAQ88" s="95"/>
      <c r="BAR88" s="95"/>
      <c r="BAS88" s="95"/>
      <c r="BAT88" s="95"/>
      <c r="BAU88" s="95"/>
      <c r="BAV88" s="95"/>
      <c r="BAW88" s="95"/>
      <c r="BAX88" s="95"/>
      <c r="BAY88" s="95"/>
      <c r="BAZ88" s="95"/>
      <c r="BBA88" s="95"/>
      <c r="BBB88" s="95"/>
      <c r="BBC88" s="95"/>
      <c r="BBD88" s="95"/>
      <c r="BBE88" s="95"/>
      <c r="BBF88" s="95"/>
      <c r="BBG88" s="95"/>
      <c r="BBH88" s="95"/>
      <c r="BBI88" s="95"/>
      <c r="BBJ88" s="95"/>
      <c r="BBK88" s="95"/>
      <c r="BBL88" s="95"/>
      <c r="BBM88" s="95"/>
      <c r="BBN88" s="95"/>
      <c r="BBO88" s="95"/>
      <c r="BBP88" s="95"/>
      <c r="BBQ88" s="95"/>
      <c r="BBR88" s="95"/>
      <c r="BBS88" s="95"/>
      <c r="BBT88" s="95"/>
      <c r="BBU88" s="95"/>
      <c r="BBV88" s="95"/>
      <c r="BBW88" s="95"/>
      <c r="BBX88" s="95"/>
      <c r="BBY88" s="95"/>
      <c r="BBZ88" s="95"/>
      <c r="BCA88" s="95"/>
      <c r="BCB88" s="95"/>
      <c r="BCC88" s="95"/>
      <c r="BCD88" s="95"/>
      <c r="BCE88" s="95"/>
      <c r="BCF88" s="95"/>
      <c r="BCG88" s="95"/>
      <c r="BCH88" s="95"/>
      <c r="BCI88" s="95"/>
      <c r="BCJ88" s="95"/>
      <c r="BCK88" s="95"/>
      <c r="BCL88" s="95"/>
      <c r="BCM88" s="95"/>
      <c r="BCN88" s="95"/>
      <c r="BCO88" s="95"/>
      <c r="BCP88" s="95"/>
      <c r="BCQ88" s="95"/>
      <c r="BCR88" s="95"/>
      <c r="BCS88" s="95"/>
      <c r="BCT88" s="95"/>
      <c r="BCU88" s="95"/>
      <c r="BCV88" s="95"/>
      <c r="BCW88" s="95"/>
      <c r="BCX88" s="95"/>
      <c r="BCY88" s="95"/>
      <c r="BCZ88" s="95"/>
      <c r="BDA88" s="95"/>
      <c r="BDB88" s="95"/>
      <c r="BDC88" s="95"/>
      <c r="BDD88" s="95"/>
      <c r="BDE88" s="95"/>
      <c r="BDF88" s="95"/>
      <c r="BDG88" s="95"/>
      <c r="BDH88" s="95"/>
      <c r="BDI88" s="95"/>
      <c r="BDJ88" s="95"/>
      <c r="BDK88" s="95"/>
      <c r="BDL88" s="95"/>
      <c r="BDM88" s="95"/>
      <c r="BDN88" s="95"/>
      <c r="BDO88" s="95"/>
      <c r="BDP88" s="95"/>
      <c r="BDQ88" s="95"/>
      <c r="BDR88" s="95"/>
      <c r="BDS88" s="95"/>
      <c r="BDT88" s="95"/>
      <c r="BDU88" s="95"/>
      <c r="BDV88" s="95"/>
      <c r="BDW88" s="95"/>
      <c r="BDX88" s="95"/>
      <c r="BDY88" s="95"/>
      <c r="BDZ88" s="95"/>
      <c r="BEA88" s="95"/>
      <c r="BEB88" s="95"/>
      <c r="BEC88" s="95"/>
      <c r="BED88" s="95"/>
      <c r="BEE88" s="95"/>
      <c r="BEF88" s="95"/>
      <c r="BEG88" s="95"/>
      <c r="BEH88" s="95"/>
      <c r="BEI88" s="95"/>
      <c r="BEJ88" s="95"/>
      <c r="BEK88" s="95"/>
      <c r="BEL88" s="95"/>
      <c r="BEM88" s="95"/>
      <c r="BEN88" s="95"/>
      <c r="BEO88" s="95"/>
      <c r="BEP88" s="95"/>
      <c r="BEQ88" s="95"/>
      <c r="BER88" s="95"/>
      <c r="BES88" s="95"/>
      <c r="BET88" s="95"/>
      <c r="BEU88" s="95"/>
      <c r="BEV88" s="95"/>
      <c r="BEW88" s="95"/>
      <c r="BEX88" s="95"/>
      <c r="BEY88" s="95"/>
      <c r="BEZ88" s="95"/>
      <c r="BFA88" s="95"/>
      <c r="BFB88" s="95"/>
      <c r="BFC88" s="95"/>
      <c r="BFD88" s="95"/>
      <c r="BFE88" s="95"/>
      <c r="BFF88" s="95"/>
      <c r="BFG88" s="95"/>
      <c r="BFH88" s="95"/>
      <c r="BFI88" s="95"/>
      <c r="BFJ88" s="95"/>
      <c r="BFK88" s="95"/>
      <c r="BFL88" s="95"/>
      <c r="BFM88" s="95"/>
      <c r="BFN88" s="95"/>
      <c r="BFO88" s="95"/>
      <c r="BFP88" s="95"/>
      <c r="BFQ88" s="95"/>
      <c r="BFR88" s="95"/>
      <c r="BFS88" s="95"/>
      <c r="BFT88" s="95"/>
      <c r="BFU88" s="95"/>
      <c r="BFV88" s="95"/>
      <c r="BFW88" s="95"/>
      <c r="BFX88" s="95"/>
      <c r="BFY88" s="95"/>
      <c r="BFZ88" s="95"/>
      <c r="BGA88" s="95"/>
      <c r="BGB88" s="95"/>
      <c r="BGC88" s="95"/>
      <c r="BGD88" s="95"/>
      <c r="BGE88" s="95"/>
      <c r="BGF88" s="95"/>
      <c r="BGG88" s="95"/>
      <c r="BGH88" s="95"/>
      <c r="BGI88" s="95"/>
      <c r="BGJ88" s="95"/>
      <c r="BGK88" s="95"/>
      <c r="BGL88" s="95"/>
      <c r="BGM88" s="95"/>
      <c r="BGN88" s="95"/>
      <c r="BGO88" s="95"/>
      <c r="BGP88" s="95"/>
      <c r="BGQ88" s="95"/>
      <c r="BGR88" s="95"/>
      <c r="BGS88" s="95"/>
      <c r="BGT88" s="95"/>
      <c r="BGU88" s="95"/>
      <c r="BGV88" s="95"/>
      <c r="BGW88" s="95"/>
      <c r="BGX88" s="95"/>
      <c r="BGY88" s="95"/>
      <c r="BGZ88" s="95"/>
      <c r="BHA88" s="95"/>
      <c r="BHB88" s="95"/>
      <c r="BHC88" s="95"/>
      <c r="BHD88" s="95"/>
      <c r="BHE88" s="95"/>
      <c r="BHF88" s="95"/>
      <c r="BHG88" s="95"/>
      <c r="BHH88" s="95"/>
      <c r="BHI88" s="95"/>
      <c r="BHJ88" s="95"/>
      <c r="BHK88" s="95"/>
      <c r="BHL88" s="95"/>
      <c r="BHM88" s="95"/>
      <c r="BHN88" s="95"/>
      <c r="BHO88" s="95"/>
      <c r="BHP88" s="95"/>
      <c r="BHQ88" s="95"/>
      <c r="BHR88" s="95"/>
      <c r="BHS88" s="95"/>
      <c r="BHT88" s="95"/>
      <c r="BHU88" s="95"/>
      <c r="BHV88" s="95"/>
      <c r="BHW88" s="95"/>
      <c r="BHX88" s="95"/>
      <c r="BHY88" s="95"/>
      <c r="BHZ88" s="95"/>
      <c r="BIA88" s="95"/>
      <c r="BIB88" s="95"/>
      <c r="BIC88" s="95"/>
      <c r="BID88" s="95"/>
      <c r="BIE88" s="95"/>
      <c r="BIF88" s="95"/>
      <c r="BIG88" s="95"/>
      <c r="BIH88" s="95"/>
      <c r="BII88" s="95"/>
      <c r="BIJ88" s="95"/>
      <c r="BIK88" s="95"/>
      <c r="BIL88" s="95"/>
      <c r="BIM88" s="95"/>
      <c r="BIN88" s="95"/>
      <c r="BIO88" s="95"/>
      <c r="BIP88" s="95"/>
      <c r="BIQ88" s="95"/>
      <c r="BIR88" s="95"/>
      <c r="BIS88" s="95"/>
      <c r="BIT88" s="95"/>
      <c r="BIU88" s="95"/>
      <c r="BIV88" s="95"/>
      <c r="BIW88" s="95"/>
      <c r="BIX88" s="95"/>
      <c r="BIY88" s="95"/>
      <c r="BIZ88" s="95"/>
      <c r="BJA88" s="95"/>
      <c r="BJB88" s="95"/>
      <c r="BJC88" s="95"/>
      <c r="BJD88" s="95"/>
      <c r="BJE88" s="95"/>
      <c r="BJF88" s="95"/>
      <c r="BJG88" s="95"/>
      <c r="BJH88" s="95"/>
      <c r="BJI88" s="95"/>
      <c r="BJJ88" s="95"/>
      <c r="BJK88" s="95"/>
      <c r="BJL88" s="95"/>
      <c r="BJM88" s="95"/>
      <c r="BJN88" s="95"/>
      <c r="BJO88" s="95"/>
      <c r="BJP88" s="95"/>
      <c r="BJQ88" s="95"/>
      <c r="BJR88" s="95"/>
      <c r="BJS88" s="95"/>
      <c r="BJT88" s="95"/>
      <c r="BJU88" s="95"/>
      <c r="BJV88" s="95"/>
      <c r="BJW88" s="95"/>
      <c r="BJX88" s="95"/>
      <c r="BJY88" s="95"/>
      <c r="BJZ88" s="95"/>
      <c r="BKA88" s="95"/>
      <c r="BKB88" s="95"/>
      <c r="BKC88" s="95"/>
      <c r="BKD88" s="95"/>
      <c r="BKE88" s="95"/>
      <c r="BKF88" s="95"/>
      <c r="BKG88" s="95"/>
      <c r="BKH88" s="95"/>
      <c r="BKI88" s="95"/>
      <c r="BKJ88" s="95"/>
      <c r="BKK88" s="95"/>
      <c r="BKL88" s="95"/>
      <c r="BKM88" s="95"/>
      <c r="BKN88" s="95"/>
      <c r="BKO88" s="95"/>
      <c r="BKP88" s="95"/>
      <c r="BKQ88" s="95"/>
      <c r="BKR88" s="95"/>
      <c r="BKS88" s="95"/>
      <c r="BKT88" s="95"/>
      <c r="BKU88" s="95"/>
      <c r="BKV88" s="95"/>
      <c r="BKW88" s="95"/>
      <c r="BKX88" s="95"/>
      <c r="BKY88" s="95"/>
      <c r="BKZ88" s="95"/>
      <c r="BLA88" s="95"/>
      <c r="BLB88" s="95"/>
      <c r="BLC88" s="95"/>
      <c r="BLD88" s="95"/>
      <c r="BLE88" s="95"/>
      <c r="BLF88" s="95"/>
      <c r="BLG88" s="95"/>
      <c r="BLH88" s="95"/>
      <c r="BLI88" s="95"/>
      <c r="BLJ88" s="95"/>
      <c r="BLK88" s="95"/>
      <c r="BLL88" s="95"/>
      <c r="BLM88" s="95"/>
      <c r="BLN88" s="95"/>
      <c r="BLO88" s="95"/>
      <c r="BLP88" s="95"/>
      <c r="BLQ88" s="95"/>
      <c r="BLR88" s="95"/>
      <c r="BLS88" s="95"/>
      <c r="BLT88" s="95"/>
      <c r="BLU88" s="95"/>
      <c r="BLV88" s="95"/>
      <c r="BLW88" s="95"/>
      <c r="BLX88" s="95"/>
      <c r="BLY88" s="95"/>
      <c r="BLZ88" s="95"/>
      <c r="BMA88" s="95"/>
      <c r="BMB88" s="95"/>
      <c r="BMC88" s="95"/>
      <c r="BMD88" s="95"/>
      <c r="BME88" s="95"/>
      <c r="BMF88" s="95"/>
      <c r="BMG88" s="95"/>
      <c r="BMH88" s="95"/>
      <c r="BMI88" s="95"/>
      <c r="BMJ88" s="95"/>
      <c r="BMK88" s="95"/>
      <c r="BML88" s="95"/>
      <c r="BMM88" s="95"/>
      <c r="BMN88" s="95"/>
      <c r="BMO88" s="95"/>
      <c r="BMP88" s="95"/>
      <c r="BMQ88" s="95"/>
      <c r="BMR88" s="95"/>
      <c r="BMS88" s="95"/>
      <c r="BMT88" s="95"/>
      <c r="BMU88" s="95"/>
      <c r="BMV88" s="95"/>
      <c r="BMW88" s="95"/>
      <c r="BMX88" s="95"/>
      <c r="BMY88" s="95"/>
      <c r="BMZ88" s="95"/>
      <c r="BNA88" s="95"/>
      <c r="BNB88" s="95"/>
      <c r="BNC88" s="95"/>
      <c r="BND88" s="95"/>
      <c r="BNE88" s="95"/>
      <c r="BNF88" s="95"/>
      <c r="BNG88" s="95"/>
      <c r="BNH88" s="95"/>
      <c r="BNI88" s="95"/>
      <c r="BNJ88" s="95"/>
      <c r="BNK88" s="95"/>
      <c r="BNL88" s="95"/>
      <c r="BNM88" s="95"/>
      <c r="BNN88" s="95"/>
      <c r="BNO88" s="95"/>
      <c r="BNP88" s="95"/>
      <c r="BNQ88" s="95"/>
      <c r="BNR88" s="95"/>
      <c r="BNS88" s="95"/>
      <c r="BNT88" s="95"/>
      <c r="BNU88" s="95"/>
      <c r="BNV88" s="95"/>
      <c r="BNW88" s="95"/>
      <c r="BNX88" s="95"/>
      <c r="BNY88" s="95"/>
      <c r="BNZ88" s="95"/>
      <c r="BOA88" s="95"/>
      <c r="BOB88" s="95"/>
      <c r="BOC88" s="95"/>
      <c r="BOD88" s="95"/>
      <c r="BOE88" s="95"/>
      <c r="BOF88" s="95"/>
      <c r="BOG88" s="95"/>
      <c r="BOH88" s="95"/>
      <c r="BOI88" s="95"/>
      <c r="BOJ88" s="95"/>
      <c r="BOK88" s="95"/>
      <c r="BOL88" s="95"/>
      <c r="BOM88" s="95"/>
      <c r="BON88" s="95"/>
      <c r="BOO88" s="95"/>
      <c r="BOP88" s="95"/>
      <c r="BOQ88" s="95"/>
      <c r="BOR88" s="95"/>
      <c r="BOS88" s="95"/>
      <c r="BOT88" s="95"/>
      <c r="BOU88" s="95"/>
      <c r="BOV88" s="95"/>
      <c r="BOW88" s="95"/>
      <c r="BOX88" s="95"/>
      <c r="BOY88" s="95"/>
      <c r="BOZ88" s="95"/>
      <c r="BPA88" s="95"/>
      <c r="BPB88" s="95"/>
      <c r="BPC88" s="95"/>
      <c r="BPD88" s="95"/>
      <c r="BPE88" s="95"/>
      <c r="BPF88" s="95"/>
      <c r="BPG88" s="95"/>
      <c r="BPH88" s="95"/>
      <c r="BPI88" s="95"/>
      <c r="BPJ88" s="95"/>
      <c r="BPK88" s="95"/>
      <c r="BPL88" s="95"/>
      <c r="BPM88" s="95"/>
      <c r="BPN88" s="95"/>
      <c r="BPO88" s="95"/>
      <c r="BPP88" s="95"/>
      <c r="BPQ88" s="95"/>
      <c r="BPR88" s="95"/>
      <c r="BPS88" s="95"/>
      <c r="BPT88" s="95"/>
      <c r="BPU88" s="95"/>
      <c r="BPV88" s="95"/>
      <c r="BPW88" s="95"/>
      <c r="BPX88" s="95"/>
      <c r="BPY88" s="95"/>
      <c r="BPZ88" s="95"/>
      <c r="BQA88" s="95"/>
      <c r="BQB88" s="95"/>
      <c r="BQC88" s="95"/>
      <c r="BQD88" s="95"/>
      <c r="BQE88" s="95"/>
      <c r="BQF88" s="95"/>
      <c r="BQG88" s="95"/>
      <c r="BQH88" s="95"/>
      <c r="BQI88" s="95"/>
      <c r="BQJ88" s="95"/>
      <c r="BQK88" s="95"/>
      <c r="BQL88" s="95"/>
      <c r="BQM88" s="95"/>
      <c r="BQN88" s="95"/>
      <c r="BQO88" s="95"/>
      <c r="BQP88" s="95"/>
      <c r="BQQ88" s="95"/>
      <c r="BQR88" s="95"/>
      <c r="BQS88" s="95"/>
      <c r="BQT88" s="95"/>
      <c r="BQU88" s="95"/>
      <c r="BQV88" s="95"/>
      <c r="BQW88" s="95"/>
      <c r="BQX88" s="95"/>
      <c r="BQY88" s="95"/>
      <c r="BQZ88" s="95"/>
      <c r="BRA88" s="95"/>
      <c r="BRB88" s="95"/>
      <c r="BRC88" s="95"/>
      <c r="BRD88" s="95"/>
      <c r="BRE88" s="95"/>
      <c r="BRF88" s="95"/>
      <c r="BRG88" s="95"/>
      <c r="BRH88" s="95"/>
      <c r="BRI88" s="95"/>
      <c r="BRJ88" s="95"/>
      <c r="BRK88" s="95"/>
      <c r="BRL88" s="95"/>
      <c r="BRM88" s="95"/>
      <c r="BRN88" s="95"/>
      <c r="BRO88" s="95"/>
      <c r="BRP88" s="95"/>
      <c r="BRQ88" s="95"/>
      <c r="BRR88" s="95"/>
      <c r="BRS88" s="95"/>
      <c r="BRT88" s="95"/>
      <c r="BRU88" s="95"/>
      <c r="BRV88" s="95"/>
      <c r="BRW88" s="95"/>
      <c r="BRX88" s="95"/>
      <c r="BRY88" s="95"/>
      <c r="BRZ88" s="95"/>
      <c r="BSA88" s="95"/>
      <c r="BSB88" s="95"/>
      <c r="BSC88" s="95"/>
      <c r="BSD88" s="95"/>
      <c r="BSE88" s="95"/>
      <c r="BSF88" s="95"/>
      <c r="BSG88" s="95"/>
      <c r="BSH88" s="95"/>
      <c r="BSI88" s="95"/>
      <c r="BSJ88" s="95"/>
      <c r="BSK88" s="95"/>
      <c r="BSL88" s="95"/>
      <c r="BSM88" s="95"/>
      <c r="BSN88" s="95"/>
      <c r="BSO88" s="95"/>
      <c r="BSP88" s="95"/>
      <c r="BSQ88" s="95"/>
      <c r="BSR88" s="95"/>
      <c r="BSS88" s="95"/>
      <c r="BST88" s="95"/>
      <c r="BSU88" s="95"/>
      <c r="BSV88" s="95"/>
      <c r="BSW88" s="95"/>
      <c r="BSX88" s="95"/>
      <c r="BSY88" s="95"/>
      <c r="BSZ88" s="95"/>
      <c r="BTA88" s="95"/>
      <c r="BTB88" s="95"/>
      <c r="BTC88" s="95"/>
      <c r="BTD88" s="95"/>
      <c r="BTE88" s="95"/>
      <c r="BTF88" s="95"/>
      <c r="BTG88" s="95"/>
      <c r="BTH88" s="95"/>
      <c r="BTI88" s="95"/>
      <c r="BTJ88" s="95"/>
      <c r="BTK88" s="95"/>
      <c r="BTL88" s="95"/>
      <c r="BTM88" s="95"/>
      <c r="BTN88" s="95"/>
      <c r="BTO88" s="95"/>
      <c r="BTP88" s="95"/>
      <c r="BTQ88" s="95"/>
      <c r="BTR88" s="95"/>
      <c r="BTS88" s="95"/>
      <c r="BTT88" s="95"/>
      <c r="BTU88" s="95"/>
      <c r="BTV88" s="95"/>
      <c r="BTW88" s="95"/>
      <c r="BTX88" s="95"/>
      <c r="BTY88" s="95"/>
      <c r="BTZ88" s="95"/>
      <c r="BUA88" s="95"/>
      <c r="BUB88" s="95"/>
      <c r="BUC88" s="95"/>
      <c r="BUD88" s="95"/>
      <c r="BUE88" s="95"/>
      <c r="BUF88" s="95"/>
      <c r="BUG88" s="95"/>
      <c r="BUH88" s="95"/>
      <c r="BUI88" s="95"/>
      <c r="BUJ88" s="95"/>
      <c r="BUK88" s="95"/>
      <c r="BUL88" s="95"/>
      <c r="BUM88" s="95"/>
      <c r="BUN88" s="95"/>
      <c r="BUO88" s="95"/>
      <c r="BUP88" s="95"/>
      <c r="BUQ88" s="95"/>
      <c r="BUR88" s="95"/>
      <c r="BUS88" s="95"/>
      <c r="BUT88" s="95"/>
      <c r="BUU88" s="95"/>
      <c r="BUV88" s="95"/>
      <c r="BUW88" s="95"/>
      <c r="BUX88" s="95"/>
      <c r="BUY88" s="95"/>
      <c r="BUZ88" s="95"/>
      <c r="BVA88" s="95"/>
      <c r="BVB88" s="95"/>
      <c r="BVC88" s="95"/>
      <c r="BVD88" s="95"/>
      <c r="BVE88" s="95"/>
      <c r="BVF88" s="95"/>
      <c r="BVG88" s="95"/>
      <c r="BVH88" s="95"/>
      <c r="BVI88" s="95"/>
      <c r="BVJ88" s="95"/>
      <c r="BVK88" s="95"/>
      <c r="BVL88" s="95"/>
      <c r="BVM88" s="95"/>
      <c r="BVN88" s="95"/>
      <c r="BVO88" s="95"/>
      <c r="BVP88" s="95"/>
      <c r="BVQ88" s="95"/>
      <c r="BVR88" s="95"/>
      <c r="BVS88" s="95"/>
      <c r="BVT88" s="95"/>
      <c r="BVU88" s="95"/>
      <c r="BVV88" s="95"/>
      <c r="BVW88" s="95"/>
      <c r="BVX88" s="95"/>
      <c r="BVY88" s="95"/>
      <c r="BVZ88" s="95"/>
      <c r="BWA88" s="95"/>
      <c r="BWB88" s="95"/>
      <c r="BWC88" s="95"/>
      <c r="BWD88" s="95"/>
      <c r="BWE88" s="95"/>
      <c r="BWF88" s="95"/>
      <c r="BWG88" s="95"/>
      <c r="BWH88" s="95"/>
      <c r="BWI88" s="95"/>
      <c r="BWJ88" s="95"/>
      <c r="BWK88" s="95"/>
      <c r="BWL88" s="95"/>
      <c r="BWM88" s="95"/>
      <c r="BWN88" s="95"/>
      <c r="BWO88" s="95"/>
      <c r="BWP88" s="95"/>
      <c r="BWQ88" s="95"/>
      <c r="BWR88" s="95"/>
      <c r="BWS88" s="95"/>
      <c r="BWT88" s="95"/>
      <c r="BWU88" s="95"/>
      <c r="BWV88" s="95"/>
      <c r="BWW88" s="95"/>
      <c r="BWX88" s="95"/>
      <c r="BWY88" s="95"/>
      <c r="BWZ88" s="95"/>
      <c r="BXA88" s="95"/>
      <c r="BXB88" s="95"/>
      <c r="BXC88" s="95"/>
      <c r="BXD88" s="95"/>
      <c r="BXE88" s="95"/>
      <c r="BXF88" s="95"/>
      <c r="BXG88" s="95"/>
      <c r="BXH88" s="95"/>
      <c r="BXI88" s="95"/>
      <c r="BXJ88" s="95"/>
      <c r="BXK88" s="95"/>
      <c r="BXL88" s="95"/>
      <c r="BXM88" s="95"/>
      <c r="BXN88" s="95"/>
      <c r="BXO88" s="95"/>
      <c r="BXP88" s="95"/>
      <c r="BXQ88" s="95"/>
      <c r="BXR88" s="95"/>
      <c r="BXS88" s="95"/>
      <c r="BXT88" s="95"/>
      <c r="BXU88" s="95"/>
      <c r="BXV88" s="95"/>
      <c r="BXW88" s="95"/>
      <c r="BXX88" s="95"/>
      <c r="BXY88" s="95"/>
      <c r="BXZ88" s="95"/>
      <c r="BYA88" s="95"/>
      <c r="BYB88" s="95"/>
      <c r="BYC88" s="95"/>
      <c r="BYD88" s="95"/>
      <c r="BYE88" s="95"/>
      <c r="BYF88" s="95"/>
      <c r="BYG88" s="95"/>
      <c r="BYH88" s="95"/>
      <c r="BYI88" s="95"/>
      <c r="BYJ88" s="95"/>
      <c r="BYK88" s="95"/>
      <c r="BYL88" s="95"/>
      <c r="BYM88" s="95"/>
      <c r="BYN88" s="95"/>
      <c r="BYO88" s="95"/>
      <c r="BYP88" s="95"/>
      <c r="BYQ88" s="95"/>
      <c r="BYR88" s="95"/>
      <c r="BYS88" s="95"/>
      <c r="BYT88" s="95"/>
      <c r="BYU88" s="95"/>
      <c r="BYV88" s="95"/>
      <c r="BYW88" s="95"/>
      <c r="BYX88" s="95"/>
      <c r="BYY88" s="95"/>
      <c r="BYZ88" s="95"/>
      <c r="BZA88" s="95"/>
      <c r="BZB88" s="95"/>
      <c r="BZC88" s="95"/>
      <c r="BZD88" s="95"/>
      <c r="BZE88" s="95"/>
      <c r="BZF88" s="95"/>
      <c r="BZG88" s="95"/>
      <c r="BZH88" s="95"/>
      <c r="BZI88" s="95"/>
      <c r="BZJ88" s="95"/>
      <c r="BZK88" s="95"/>
      <c r="BZL88" s="95"/>
      <c r="BZM88" s="95"/>
      <c r="BZN88" s="95"/>
      <c r="BZO88" s="95"/>
      <c r="BZP88" s="95"/>
      <c r="BZQ88" s="95"/>
      <c r="BZR88" s="95"/>
      <c r="BZS88" s="95"/>
      <c r="BZT88" s="95"/>
      <c r="BZU88" s="95"/>
      <c r="BZV88" s="95"/>
      <c r="BZW88" s="95"/>
      <c r="BZX88" s="95"/>
      <c r="BZY88" s="95"/>
      <c r="BZZ88" s="95"/>
      <c r="CAA88" s="95"/>
      <c r="CAB88" s="95"/>
      <c r="CAC88" s="95"/>
      <c r="CAD88" s="95"/>
      <c r="CAE88" s="95"/>
      <c r="CAF88" s="95"/>
      <c r="CAG88" s="95"/>
      <c r="CAH88" s="95"/>
      <c r="CAI88" s="95"/>
      <c r="CAJ88" s="95"/>
      <c r="CAK88" s="95"/>
      <c r="CAL88" s="95"/>
      <c r="CAM88" s="95"/>
      <c r="CAN88" s="95"/>
      <c r="CAO88" s="95"/>
      <c r="CAP88" s="95"/>
      <c r="CAQ88" s="95"/>
      <c r="CAR88" s="95"/>
      <c r="CAS88" s="95"/>
      <c r="CAT88" s="95"/>
      <c r="CAU88" s="95"/>
      <c r="CAV88" s="95"/>
      <c r="CAW88" s="95"/>
      <c r="CAX88" s="95"/>
      <c r="CAY88" s="95"/>
      <c r="CAZ88" s="95"/>
      <c r="CBA88" s="95"/>
      <c r="CBB88" s="95"/>
      <c r="CBC88" s="95"/>
      <c r="CBD88" s="95"/>
      <c r="CBE88" s="95"/>
      <c r="CBF88" s="95"/>
      <c r="CBG88" s="95"/>
      <c r="CBH88" s="95"/>
      <c r="CBI88" s="95"/>
      <c r="CBJ88" s="95"/>
      <c r="CBK88" s="95"/>
      <c r="CBL88" s="95"/>
      <c r="CBM88" s="95"/>
      <c r="CBN88" s="95"/>
      <c r="CBO88" s="95"/>
      <c r="CBP88" s="95"/>
      <c r="CBQ88" s="95"/>
      <c r="CBR88" s="95"/>
      <c r="CBS88" s="95"/>
      <c r="CBT88" s="95"/>
      <c r="CBU88" s="95"/>
      <c r="CBV88" s="95"/>
      <c r="CBW88" s="95"/>
      <c r="CBX88" s="95"/>
      <c r="CBY88" s="95"/>
      <c r="CBZ88" s="95"/>
      <c r="CCA88" s="95"/>
      <c r="CCB88" s="95"/>
      <c r="CCC88" s="95"/>
      <c r="CCD88" s="95"/>
      <c r="CCE88" s="95"/>
      <c r="CCF88" s="95"/>
      <c r="CCG88" s="95"/>
      <c r="CCH88" s="95"/>
      <c r="CCI88" s="95"/>
      <c r="CCJ88" s="95"/>
      <c r="CCK88" s="95"/>
      <c r="CCL88" s="95"/>
      <c r="CCM88" s="95"/>
      <c r="CCN88" s="95"/>
      <c r="CCO88" s="95"/>
      <c r="CCP88" s="95"/>
      <c r="CCQ88" s="95"/>
      <c r="CCR88" s="95"/>
      <c r="CCS88" s="95"/>
      <c r="CCT88" s="95"/>
      <c r="CCU88" s="95"/>
      <c r="CCV88" s="95"/>
      <c r="CCW88" s="95"/>
      <c r="CCX88" s="95"/>
      <c r="CCY88" s="95"/>
      <c r="CCZ88" s="95"/>
      <c r="CDA88" s="95"/>
      <c r="CDB88" s="95"/>
      <c r="CDC88" s="95"/>
      <c r="CDD88" s="95"/>
      <c r="CDE88" s="95"/>
      <c r="CDF88" s="95"/>
      <c r="CDG88" s="95"/>
      <c r="CDH88" s="95"/>
      <c r="CDI88" s="95"/>
      <c r="CDJ88" s="95"/>
      <c r="CDK88" s="95"/>
      <c r="CDL88" s="95"/>
      <c r="CDM88" s="95"/>
      <c r="CDN88" s="95"/>
      <c r="CDO88" s="95"/>
      <c r="CDP88" s="95"/>
      <c r="CDQ88" s="95"/>
      <c r="CDR88" s="95"/>
      <c r="CDS88" s="95"/>
      <c r="CDT88" s="95"/>
      <c r="CDU88" s="95"/>
      <c r="CDV88" s="95"/>
      <c r="CDW88" s="95"/>
      <c r="CDX88" s="95"/>
      <c r="CDY88" s="95"/>
      <c r="CDZ88" s="95"/>
      <c r="CEA88" s="95"/>
      <c r="CEB88" s="95"/>
      <c r="CEC88" s="95"/>
      <c r="CED88" s="95"/>
      <c r="CEE88" s="95"/>
      <c r="CEF88" s="95"/>
      <c r="CEG88" s="95"/>
      <c r="CEH88" s="95"/>
      <c r="CEI88" s="95"/>
      <c r="CEJ88" s="95"/>
      <c r="CEK88" s="95"/>
      <c r="CEL88" s="95"/>
      <c r="CEM88" s="95"/>
      <c r="CEN88" s="95"/>
      <c r="CEO88" s="95"/>
      <c r="CEP88" s="95"/>
      <c r="CEQ88" s="95"/>
      <c r="CER88" s="95"/>
      <c r="CES88" s="95"/>
      <c r="CET88" s="95"/>
      <c r="CEU88" s="95"/>
      <c r="CEV88" s="95"/>
      <c r="CEW88" s="95"/>
      <c r="CEX88" s="95"/>
      <c r="CEY88" s="95"/>
      <c r="CEZ88" s="95"/>
      <c r="CFA88" s="95"/>
      <c r="CFB88" s="95"/>
      <c r="CFC88" s="95"/>
      <c r="CFD88" s="95"/>
      <c r="CFE88" s="95"/>
      <c r="CFF88" s="95"/>
      <c r="CFG88" s="95"/>
      <c r="CFH88" s="95"/>
      <c r="CFI88" s="95"/>
      <c r="CFJ88" s="95"/>
      <c r="CFK88" s="95"/>
      <c r="CFL88" s="95"/>
      <c r="CFM88" s="95"/>
      <c r="CFN88" s="95"/>
      <c r="CFO88" s="95"/>
      <c r="CFP88" s="95"/>
      <c r="CFQ88" s="95"/>
      <c r="CFR88" s="95"/>
      <c r="CFS88" s="95"/>
      <c r="CFT88" s="95"/>
      <c r="CFU88" s="95"/>
      <c r="CFV88" s="95"/>
      <c r="CFW88" s="95"/>
      <c r="CFX88" s="95"/>
      <c r="CFY88" s="95"/>
      <c r="CFZ88" s="95"/>
      <c r="CGA88" s="95"/>
      <c r="CGB88" s="95"/>
      <c r="CGC88" s="95"/>
      <c r="CGD88" s="95"/>
      <c r="CGE88" s="95"/>
      <c r="CGF88" s="95"/>
      <c r="CGG88" s="95"/>
      <c r="CGH88" s="95"/>
      <c r="CGI88" s="95"/>
      <c r="CGJ88" s="95"/>
      <c r="CGK88" s="95"/>
      <c r="CGL88" s="95"/>
      <c r="CGM88" s="95"/>
      <c r="CGN88" s="95"/>
      <c r="CGO88" s="95"/>
      <c r="CGP88" s="95"/>
      <c r="CGQ88" s="95"/>
      <c r="CGR88" s="95"/>
      <c r="CGS88" s="95"/>
      <c r="CGT88" s="95"/>
      <c r="CGU88" s="95"/>
      <c r="CGV88" s="95"/>
      <c r="CGW88" s="95"/>
      <c r="CGX88" s="95"/>
      <c r="CGY88" s="95"/>
      <c r="CGZ88" s="95"/>
      <c r="CHA88" s="95"/>
      <c r="CHB88" s="95"/>
      <c r="CHC88" s="95"/>
      <c r="CHD88" s="95"/>
      <c r="CHE88" s="95"/>
      <c r="CHF88" s="95"/>
      <c r="CHG88" s="95"/>
      <c r="CHH88" s="95"/>
      <c r="CHI88" s="95"/>
      <c r="CHJ88" s="95"/>
      <c r="CHK88" s="95"/>
      <c r="CHL88" s="95"/>
      <c r="CHM88" s="95"/>
      <c r="CHN88" s="95"/>
      <c r="CHO88" s="95"/>
      <c r="CHP88" s="95"/>
      <c r="CHQ88" s="95"/>
      <c r="CHR88" s="95"/>
      <c r="CHS88" s="95"/>
      <c r="CHT88" s="95"/>
      <c r="CHU88" s="95"/>
      <c r="CHV88" s="95"/>
      <c r="CHW88" s="95"/>
      <c r="CHX88" s="95"/>
      <c r="CHY88" s="95"/>
      <c r="CHZ88" s="95"/>
      <c r="CIA88" s="95"/>
      <c r="CIB88" s="95"/>
      <c r="CIC88" s="95"/>
      <c r="CID88" s="95"/>
      <c r="CIE88" s="95"/>
      <c r="CIF88" s="95"/>
      <c r="CIG88" s="95"/>
      <c r="CIH88" s="95"/>
      <c r="CII88" s="95"/>
      <c r="CIJ88" s="95"/>
      <c r="CIK88" s="95"/>
      <c r="CIL88" s="95"/>
      <c r="CIM88" s="95"/>
      <c r="CIN88" s="95"/>
      <c r="CIO88" s="95"/>
      <c r="CIP88" s="95"/>
      <c r="CIQ88" s="95"/>
      <c r="CIR88" s="95"/>
      <c r="CIS88" s="95"/>
      <c r="CIT88" s="95"/>
      <c r="CIU88" s="95"/>
      <c r="CIV88" s="95"/>
      <c r="CIW88" s="95"/>
      <c r="CIX88" s="95"/>
      <c r="CIY88" s="95"/>
      <c r="CIZ88" s="95"/>
      <c r="CJA88" s="95"/>
      <c r="CJB88" s="95"/>
      <c r="CJC88" s="95"/>
      <c r="CJD88" s="95"/>
      <c r="CJE88" s="95"/>
      <c r="CJF88" s="95"/>
      <c r="CJG88" s="95"/>
      <c r="CJH88" s="95"/>
      <c r="CJI88" s="95"/>
      <c r="CJJ88" s="95"/>
      <c r="CJK88" s="95"/>
      <c r="CJL88" s="95"/>
      <c r="CJM88" s="95"/>
      <c r="CJN88" s="95"/>
      <c r="CJO88" s="95"/>
      <c r="CJP88" s="95"/>
      <c r="CJQ88" s="95"/>
      <c r="CJR88" s="95"/>
      <c r="CJS88" s="95"/>
      <c r="CJT88" s="95"/>
      <c r="CJU88" s="95"/>
      <c r="CJV88" s="95"/>
      <c r="CJW88" s="95"/>
      <c r="CJX88" s="95"/>
      <c r="CJY88" s="95"/>
      <c r="CJZ88" s="95"/>
      <c r="CKA88" s="95"/>
      <c r="CKB88" s="95"/>
      <c r="CKC88" s="95"/>
      <c r="CKD88" s="95"/>
      <c r="CKE88" s="95"/>
      <c r="CKF88" s="95"/>
      <c r="CKG88" s="95"/>
      <c r="CKH88" s="95"/>
      <c r="CKI88" s="95"/>
      <c r="CKJ88" s="95"/>
      <c r="CKK88" s="95"/>
      <c r="CKL88" s="95"/>
      <c r="CKM88" s="95"/>
      <c r="CKN88" s="95"/>
      <c r="CKO88" s="95"/>
      <c r="CKP88" s="95"/>
      <c r="CKQ88" s="95"/>
      <c r="CKR88" s="95"/>
      <c r="CKS88" s="95"/>
      <c r="CKT88" s="95"/>
      <c r="CKU88" s="95"/>
      <c r="CKV88" s="95"/>
      <c r="CKW88" s="95"/>
      <c r="CKX88" s="95"/>
      <c r="CKY88" s="95"/>
      <c r="CKZ88" s="95"/>
      <c r="CLA88" s="95"/>
      <c r="CLB88" s="95"/>
      <c r="CLC88" s="95"/>
      <c r="CLD88" s="95"/>
      <c r="CLE88" s="95"/>
      <c r="CLF88" s="95"/>
      <c r="CLG88" s="95"/>
      <c r="CLH88" s="95"/>
      <c r="CLI88" s="95"/>
      <c r="CLJ88" s="95"/>
      <c r="CLK88" s="95"/>
      <c r="CLL88" s="95"/>
      <c r="CLM88" s="95"/>
      <c r="CLN88" s="95"/>
      <c r="CLO88" s="95"/>
      <c r="CLP88" s="95"/>
      <c r="CLQ88" s="95"/>
      <c r="CLR88" s="95"/>
      <c r="CLS88" s="95"/>
      <c r="CLT88" s="95"/>
      <c r="CLU88" s="95"/>
      <c r="CLV88" s="95"/>
      <c r="CLW88" s="95"/>
      <c r="CLX88" s="95"/>
      <c r="CLY88" s="95"/>
      <c r="CLZ88" s="95"/>
      <c r="CMA88" s="95"/>
      <c r="CMB88" s="95"/>
      <c r="CMC88" s="95"/>
      <c r="CMD88" s="95"/>
      <c r="CME88" s="95"/>
      <c r="CMF88" s="95"/>
      <c r="CMG88" s="95"/>
      <c r="CMH88" s="95"/>
      <c r="CMI88" s="95"/>
      <c r="CMJ88" s="95"/>
      <c r="CMK88" s="95"/>
      <c r="CML88" s="95"/>
      <c r="CMM88" s="95"/>
      <c r="CMN88" s="95"/>
      <c r="CMO88" s="95"/>
      <c r="CMP88" s="95"/>
      <c r="CMQ88" s="95"/>
      <c r="CMR88" s="95"/>
      <c r="CMS88" s="95"/>
      <c r="CMT88" s="95"/>
      <c r="CMU88" s="95"/>
      <c r="CMV88" s="95"/>
      <c r="CMW88" s="95"/>
      <c r="CMX88" s="95"/>
      <c r="CMY88" s="95"/>
      <c r="CMZ88" s="95"/>
      <c r="CNA88" s="95"/>
      <c r="CNB88" s="95"/>
      <c r="CNC88" s="95"/>
      <c r="CND88" s="95"/>
      <c r="CNE88" s="95"/>
      <c r="CNF88" s="95"/>
      <c r="CNG88" s="95"/>
      <c r="CNH88" s="95"/>
      <c r="CNI88" s="95"/>
      <c r="CNJ88" s="95"/>
      <c r="CNK88" s="95"/>
      <c r="CNL88" s="95"/>
      <c r="CNM88" s="95"/>
      <c r="CNN88" s="95"/>
      <c r="CNO88" s="95"/>
      <c r="CNP88" s="95"/>
      <c r="CNQ88" s="95"/>
      <c r="CNR88" s="95"/>
      <c r="CNS88" s="95"/>
      <c r="CNT88" s="95"/>
      <c r="CNU88" s="95"/>
      <c r="CNV88" s="95"/>
      <c r="CNW88" s="95"/>
      <c r="CNX88" s="95"/>
      <c r="CNY88" s="95"/>
      <c r="CNZ88" s="95"/>
      <c r="COA88" s="95"/>
      <c r="COB88" s="95"/>
      <c r="COC88" s="95"/>
      <c r="COD88" s="95"/>
      <c r="COE88" s="95"/>
      <c r="COF88" s="95"/>
      <c r="COG88" s="95"/>
      <c r="COH88" s="95"/>
      <c r="COI88" s="95"/>
      <c r="COJ88" s="95"/>
      <c r="COK88" s="95"/>
      <c r="COL88" s="95"/>
      <c r="COM88" s="95"/>
      <c r="CON88" s="95"/>
      <c r="COO88" s="95"/>
      <c r="COP88" s="95"/>
      <c r="COQ88" s="95"/>
      <c r="COR88" s="95"/>
      <c r="COS88" s="95"/>
      <c r="COT88" s="95"/>
      <c r="COU88" s="95"/>
      <c r="COV88" s="95"/>
      <c r="COW88" s="95"/>
      <c r="COX88" s="95"/>
      <c r="COY88" s="95"/>
      <c r="COZ88" s="95"/>
      <c r="CPA88" s="95"/>
      <c r="CPB88" s="95"/>
      <c r="CPC88" s="95"/>
      <c r="CPD88" s="95"/>
      <c r="CPE88" s="95"/>
      <c r="CPF88" s="95"/>
      <c r="CPG88" s="95"/>
      <c r="CPH88" s="95"/>
      <c r="CPI88" s="95"/>
      <c r="CPJ88" s="95"/>
      <c r="CPK88" s="95"/>
      <c r="CPL88" s="95"/>
      <c r="CPM88" s="95"/>
      <c r="CPN88" s="95"/>
      <c r="CPO88" s="95"/>
      <c r="CPP88" s="95"/>
      <c r="CPQ88" s="95"/>
      <c r="CPR88" s="95"/>
      <c r="CPS88" s="95"/>
      <c r="CPT88" s="95"/>
      <c r="CPU88" s="95"/>
      <c r="CPV88" s="95"/>
      <c r="CPW88" s="95"/>
      <c r="CPX88" s="95"/>
      <c r="CPY88" s="95"/>
      <c r="CPZ88" s="95"/>
      <c r="CQA88" s="95"/>
      <c r="CQB88" s="95"/>
      <c r="CQC88" s="95"/>
      <c r="CQD88" s="95"/>
      <c r="CQE88" s="95"/>
      <c r="CQF88" s="95"/>
      <c r="CQG88" s="95"/>
      <c r="CQH88" s="95"/>
      <c r="CQI88" s="95"/>
      <c r="CQJ88" s="95"/>
      <c r="CQK88" s="95"/>
      <c r="CQL88" s="95"/>
      <c r="CQM88" s="95"/>
      <c r="CQN88" s="95"/>
      <c r="CQO88" s="95"/>
      <c r="CQP88" s="95"/>
      <c r="CQQ88" s="95"/>
      <c r="CQR88" s="95"/>
      <c r="CQS88" s="95"/>
      <c r="CQT88" s="95"/>
      <c r="CQU88" s="95"/>
      <c r="CQV88" s="95"/>
      <c r="CQW88" s="95"/>
      <c r="CQX88" s="95"/>
      <c r="CQY88" s="95"/>
      <c r="CQZ88" s="95"/>
      <c r="CRA88" s="95"/>
      <c r="CRB88" s="95"/>
      <c r="CRC88" s="95"/>
      <c r="CRD88" s="95"/>
      <c r="CRE88" s="95"/>
      <c r="CRF88" s="95"/>
      <c r="CRG88" s="95"/>
      <c r="CRH88" s="95"/>
      <c r="CRI88" s="95"/>
      <c r="CRJ88" s="95"/>
      <c r="CRK88" s="95"/>
      <c r="CRL88" s="95"/>
      <c r="CRM88" s="95"/>
      <c r="CRN88" s="95"/>
      <c r="CRO88" s="95"/>
      <c r="CRP88" s="95"/>
      <c r="CRQ88" s="95"/>
      <c r="CRR88" s="95"/>
      <c r="CRS88" s="95"/>
      <c r="CRT88" s="95"/>
      <c r="CRU88" s="95"/>
      <c r="CRV88" s="95"/>
      <c r="CRW88" s="95"/>
      <c r="CRX88" s="95"/>
      <c r="CRY88" s="95"/>
      <c r="CRZ88" s="95"/>
      <c r="CSA88" s="95"/>
      <c r="CSB88" s="95"/>
      <c r="CSC88" s="95"/>
      <c r="CSD88" s="95"/>
      <c r="CSE88" s="95"/>
      <c r="CSF88" s="95"/>
      <c r="CSG88" s="95"/>
      <c r="CSH88" s="95"/>
      <c r="CSI88" s="95"/>
      <c r="CSJ88" s="95"/>
      <c r="CSK88" s="95"/>
      <c r="CSL88" s="95"/>
      <c r="CSM88" s="95"/>
      <c r="CSN88" s="95"/>
      <c r="CSO88" s="95"/>
      <c r="CSP88" s="95"/>
      <c r="CSQ88" s="95"/>
      <c r="CSR88" s="95"/>
      <c r="CSS88" s="95"/>
      <c r="CST88" s="95"/>
      <c r="CSU88" s="95"/>
      <c r="CSV88" s="95"/>
      <c r="CSW88" s="95"/>
      <c r="CSX88" s="95"/>
      <c r="CSY88" s="95"/>
      <c r="CSZ88" s="95"/>
      <c r="CTA88" s="95"/>
      <c r="CTB88" s="95"/>
      <c r="CTC88" s="95"/>
      <c r="CTD88" s="95"/>
      <c r="CTE88" s="95"/>
      <c r="CTF88" s="95"/>
      <c r="CTG88" s="95"/>
      <c r="CTH88" s="95"/>
      <c r="CTI88" s="95"/>
      <c r="CTJ88" s="95"/>
      <c r="CTK88" s="95"/>
      <c r="CTL88" s="95"/>
      <c r="CTM88" s="95"/>
      <c r="CTN88" s="95"/>
      <c r="CTO88" s="95"/>
      <c r="CTP88" s="95"/>
      <c r="CTQ88" s="95"/>
      <c r="CTR88" s="95"/>
      <c r="CTS88" s="95"/>
      <c r="CTT88" s="95"/>
      <c r="CTU88" s="95"/>
      <c r="CTV88" s="95"/>
      <c r="CTW88" s="95"/>
      <c r="CTX88" s="95"/>
      <c r="CTY88" s="95"/>
      <c r="CTZ88" s="95"/>
      <c r="CUA88" s="95"/>
      <c r="CUB88" s="95"/>
      <c r="CUC88" s="95"/>
      <c r="CUD88" s="95"/>
      <c r="CUE88" s="95"/>
      <c r="CUF88" s="95"/>
      <c r="CUG88" s="95"/>
      <c r="CUH88" s="95"/>
      <c r="CUI88" s="95"/>
      <c r="CUJ88" s="95"/>
      <c r="CUK88" s="95"/>
      <c r="CUL88" s="95"/>
      <c r="CUM88" s="95"/>
      <c r="CUN88" s="95"/>
      <c r="CUO88" s="95"/>
      <c r="CUP88" s="95"/>
      <c r="CUQ88" s="95"/>
      <c r="CUR88" s="95"/>
      <c r="CUS88" s="95"/>
      <c r="CUT88" s="95"/>
      <c r="CUU88" s="95"/>
      <c r="CUV88" s="95"/>
      <c r="CUW88" s="95"/>
      <c r="CUX88" s="95"/>
      <c r="CUY88" s="95"/>
      <c r="CUZ88" s="95"/>
      <c r="CVA88" s="95"/>
      <c r="CVB88" s="95"/>
      <c r="CVC88" s="95"/>
      <c r="CVD88" s="95"/>
      <c r="CVE88" s="95"/>
      <c r="CVF88" s="95"/>
      <c r="CVG88" s="95"/>
      <c r="CVH88" s="95"/>
      <c r="CVI88" s="95"/>
      <c r="CVJ88" s="95"/>
      <c r="CVK88" s="95"/>
      <c r="CVL88" s="95"/>
      <c r="CVM88" s="95"/>
      <c r="CVN88" s="95"/>
      <c r="CVO88" s="95"/>
      <c r="CVP88" s="95"/>
      <c r="CVQ88" s="95"/>
      <c r="CVR88" s="95"/>
      <c r="CVS88" s="95"/>
      <c r="CVT88" s="95"/>
      <c r="CVU88" s="95"/>
      <c r="CVV88" s="95"/>
      <c r="CVW88" s="95"/>
      <c r="CVX88" s="95"/>
      <c r="CVY88" s="95"/>
      <c r="CVZ88" s="95"/>
      <c r="CWA88" s="95"/>
      <c r="CWB88" s="95"/>
      <c r="CWC88" s="95"/>
      <c r="CWD88" s="95"/>
      <c r="CWE88" s="95"/>
      <c r="CWF88" s="95"/>
      <c r="CWG88" s="95"/>
      <c r="CWH88" s="95"/>
      <c r="CWI88" s="95"/>
      <c r="CWJ88" s="95"/>
      <c r="CWK88" s="95"/>
      <c r="CWL88" s="95"/>
      <c r="CWM88" s="95"/>
      <c r="CWN88" s="95"/>
      <c r="CWO88" s="95"/>
      <c r="CWP88" s="95"/>
      <c r="CWQ88" s="95"/>
      <c r="CWR88" s="95"/>
      <c r="CWS88" s="95"/>
      <c r="CWT88" s="95"/>
      <c r="CWU88" s="95"/>
      <c r="CWV88" s="95"/>
      <c r="CWW88" s="95"/>
      <c r="CWX88" s="95"/>
      <c r="CWY88" s="95"/>
      <c r="CWZ88" s="95"/>
      <c r="CXA88" s="95"/>
      <c r="CXB88" s="95"/>
      <c r="CXC88" s="95"/>
      <c r="CXD88" s="95"/>
      <c r="CXE88" s="95"/>
      <c r="CXF88" s="95"/>
      <c r="CXG88" s="95"/>
      <c r="CXH88" s="95"/>
      <c r="CXI88" s="95"/>
      <c r="CXJ88" s="95"/>
      <c r="CXK88" s="95"/>
      <c r="CXL88" s="95"/>
      <c r="CXM88" s="95"/>
      <c r="CXN88" s="95"/>
      <c r="CXO88" s="95"/>
      <c r="CXP88" s="95"/>
      <c r="CXQ88" s="95"/>
      <c r="CXR88" s="95"/>
      <c r="CXS88" s="95"/>
      <c r="CXT88" s="95"/>
      <c r="CXU88" s="95"/>
      <c r="CXV88" s="95"/>
      <c r="CXW88" s="95"/>
      <c r="CXX88" s="95"/>
      <c r="CXY88" s="95"/>
      <c r="CXZ88" s="95"/>
      <c r="CYA88" s="95"/>
      <c r="CYB88" s="95"/>
      <c r="CYC88" s="95"/>
      <c r="CYD88" s="95"/>
      <c r="CYE88" s="95"/>
      <c r="CYF88" s="95"/>
      <c r="CYG88" s="95"/>
      <c r="CYH88" s="95"/>
      <c r="CYI88" s="95"/>
      <c r="CYJ88" s="95"/>
      <c r="CYK88" s="95"/>
      <c r="CYL88" s="95"/>
      <c r="CYM88" s="95"/>
      <c r="CYN88" s="95"/>
      <c r="CYO88" s="95"/>
      <c r="CYP88" s="95"/>
      <c r="CYQ88" s="95"/>
      <c r="CYR88" s="95"/>
      <c r="CYS88" s="95"/>
      <c r="CYT88" s="95"/>
      <c r="CYU88" s="95"/>
      <c r="CYV88" s="95"/>
      <c r="CYW88" s="95"/>
      <c r="CYX88" s="95"/>
      <c r="CYY88" s="95"/>
      <c r="CYZ88" s="95"/>
      <c r="CZA88" s="95"/>
      <c r="CZB88" s="95"/>
      <c r="CZC88" s="95"/>
      <c r="CZD88" s="95"/>
      <c r="CZE88" s="95"/>
      <c r="CZF88" s="95"/>
      <c r="CZG88" s="95"/>
      <c r="CZH88" s="95"/>
      <c r="CZI88" s="95"/>
      <c r="CZJ88" s="95"/>
      <c r="CZK88" s="95"/>
      <c r="CZL88" s="95"/>
      <c r="CZM88" s="95"/>
      <c r="CZN88" s="95"/>
      <c r="CZO88" s="95"/>
      <c r="CZP88" s="95"/>
      <c r="CZQ88" s="95"/>
      <c r="CZR88" s="95"/>
      <c r="CZS88" s="95"/>
      <c r="CZT88" s="95"/>
      <c r="CZU88" s="95"/>
      <c r="CZV88" s="95"/>
      <c r="CZW88" s="95"/>
      <c r="CZX88" s="95"/>
      <c r="CZY88" s="95"/>
      <c r="CZZ88" s="95"/>
      <c r="DAA88" s="95"/>
      <c r="DAB88" s="95"/>
      <c r="DAC88" s="95"/>
      <c r="DAD88" s="95"/>
      <c r="DAE88" s="95"/>
      <c r="DAF88" s="95"/>
      <c r="DAG88" s="95"/>
      <c r="DAH88" s="95"/>
      <c r="DAI88" s="95"/>
      <c r="DAJ88" s="95"/>
      <c r="DAK88" s="95"/>
      <c r="DAL88" s="95"/>
      <c r="DAM88" s="95"/>
      <c r="DAN88" s="95"/>
      <c r="DAO88" s="95"/>
      <c r="DAP88" s="95"/>
      <c r="DAQ88" s="95"/>
      <c r="DAR88" s="95"/>
      <c r="DAS88" s="95"/>
      <c r="DAT88" s="95"/>
      <c r="DAU88" s="95"/>
      <c r="DAV88" s="95"/>
      <c r="DAW88" s="95"/>
      <c r="DAX88" s="95"/>
      <c r="DAY88" s="95"/>
      <c r="DAZ88" s="95"/>
      <c r="DBA88" s="95"/>
      <c r="DBB88" s="95"/>
      <c r="DBC88" s="95"/>
      <c r="DBD88" s="95"/>
      <c r="DBE88" s="95"/>
      <c r="DBF88" s="95"/>
      <c r="DBG88" s="95"/>
      <c r="DBH88" s="95"/>
      <c r="DBI88" s="95"/>
      <c r="DBJ88" s="95"/>
      <c r="DBK88" s="95"/>
      <c r="DBL88" s="95"/>
      <c r="DBM88" s="95"/>
      <c r="DBN88" s="95"/>
      <c r="DBO88" s="95"/>
      <c r="DBP88" s="95"/>
      <c r="DBQ88" s="95"/>
      <c r="DBR88" s="95"/>
      <c r="DBS88" s="95"/>
      <c r="DBT88" s="95"/>
      <c r="DBU88" s="95"/>
      <c r="DBV88" s="95"/>
      <c r="DBW88" s="95"/>
      <c r="DBX88" s="95"/>
      <c r="DBY88" s="95"/>
      <c r="DBZ88" s="95"/>
      <c r="DCA88" s="95"/>
      <c r="DCB88" s="95"/>
      <c r="DCC88" s="95"/>
      <c r="DCD88" s="95"/>
      <c r="DCE88" s="95"/>
      <c r="DCF88" s="95"/>
      <c r="DCG88" s="95"/>
      <c r="DCH88" s="95"/>
      <c r="DCI88" s="95"/>
      <c r="DCJ88" s="95"/>
      <c r="DCK88" s="95"/>
      <c r="DCL88" s="95"/>
      <c r="DCM88" s="95"/>
      <c r="DCN88" s="95"/>
      <c r="DCO88" s="95"/>
      <c r="DCP88" s="95"/>
      <c r="DCQ88" s="95"/>
      <c r="DCR88" s="95"/>
      <c r="DCS88" s="95"/>
      <c r="DCT88" s="95"/>
      <c r="DCU88" s="95"/>
      <c r="DCV88" s="95"/>
      <c r="DCW88" s="95"/>
      <c r="DCX88" s="95"/>
      <c r="DCY88" s="95"/>
      <c r="DCZ88" s="95"/>
      <c r="DDA88" s="95"/>
      <c r="DDB88" s="95"/>
      <c r="DDC88" s="95"/>
      <c r="DDD88" s="95"/>
      <c r="DDE88" s="95"/>
      <c r="DDF88" s="95"/>
      <c r="DDG88" s="95"/>
      <c r="DDH88" s="95"/>
      <c r="DDI88" s="95"/>
      <c r="DDJ88" s="95"/>
      <c r="DDK88" s="95"/>
      <c r="DDL88" s="95"/>
      <c r="DDM88" s="95"/>
      <c r="DDN88" s="95"/>
      <c r="DDO88" s="95"/>
      <c r="DDP88" s="95"/>
      <c r="DDQ88" s="95"/>
      <c r="DDR88" s="95"/>
      <c r="DDS88" s="95"/>
      <c r="DDT88" s="95"/>
      <c r="DDU88" s="95"/>
      <c r="DDV88" s="95"/>
      <c r="DDW88" s="95"/>
      <c r="DDX88" s="95"/>
      <c r="DDY88" s="95"/>
      <c r="DDZ88" s="95"/>
      <c r="DEA88" s="95"/>
      <c r="DEB88" s="95"/>
      <c r="DEC88" s="95"/>
      <c r="DED88" s="95"/>
      <c r="DEE88" s="95"/>
      <c r="DEF88" s="95"/>
      <c r="DEG88" s="95"/>
      <c r="DEH88" s="95"/>
      <c r="DEI88" s="95"/>
      <c r="DEJ88" s="95"/>
      <c r="DEK88" s="95"/>
      <c r="DEL88" s="95"/>
      <c r="DEM88" s="95"/>
      <c r="DEN88" s="95"/>
      <c r="DEO88" s="95"/>
      <c r="DEP88" s="95"/>
      <c r="DEQ88" s="95"/>
      <c r="DER88" s="95"/>
      <c r="DES88" s="95"/>
      <c r="DET88" s="95"/>
      <c r="DEU88" s="95"/>
      <c r="DEV88" s="95"/>
      <c r="DEW88" s="95"/>
      <c r="DEX88" s="95"/>
      <c r="DEY88" s="95"/>
      <c r="DEZ88" s="95"/>
      <c r="DFA88" s="95"/>
      <c r="DFB88" s="95"/>
      <c r="DFC88" s="95"/>
      <c r="DFD88" s="95"/>
      <c r="DFE88" s="95"/>
      <c r="DFF88" s="95"/>
      <c r="DFG88" s="95"/>
      <c r="DFH88" s="95"/>
      <c r="DFI88" s="95"/>
      <c r="DFJ88" s="95"/>
      <c r="DFK88" s="95"/>
      <c r="DFL88" s="95"/>
      <c r="DFM88" s="95"/>
      <c r="DFN88" s="95"/>
      <c r="DFO88" s="95"/>
      <c r="DFP88" s="95"/>
      <c r="DFQ88" s="95"/>
      <c r="DFR88" s="95"/>
      <c r="DFS88" s="95"/>
      <c r="DFT88" s="95"/>
      <c r="DFU88" s="95"/>
      <c r="DFV88" s="95"/>
      <c r="DFW88" s="95"/>
      <c r="DFX88" s="95"/>
      <c r="DFY88" s="95"/>
      <c r="DFZ88" s="95"/>
      <c r="DGA88" s="95"/>
      <c r="DGB88" s="95"/>
      <c r="DGC88" s="95"/>
      <c r="DGD88" s="95"/>
      <c r="DGE88" s="95"/>
      <c r="DGF88" s="95"/>
      <c r="DGG88" s="95"/>
      <c r="DGH88" s="95"/>
      <c r="DGI88" s="95"/>
      <c r="DGJ88" s="95"/>
      <c r="DGK88" s="95"/>
      <c r="DGL88" s="95"/>
      <c r="DGM88" s="95"/>
      <c r="DGN88" s="95"/>
      <c r="DGO88" s="95"/>
      <c r="DGP88" s="95"/>
      <c r="DGQ88" s="95"/>
      <c r="DGR88" s="95"/>
      <c r="DGS88" s="95"/>
      <c r="DGT88" s="95"/>
      <c r="DGU88" s="95"/>
      <c r="DGV88" s="95"/>
      <c r="DGW88" s="95"/>
      <c r="DGX88" s="95"/>
      <c r="DGY88" s="95"/>
      <c r="DGZ88" s="95"/>
      <c r="DHA88" s="95"/>
      <c r="DHB88" s="95"/>
      <c r="DHC88" s="95"/>
      <c r="DHD88" s="95"/>
      <c r="DHE88" s="95"/>
      <c r="DHF88" s="95"/>
      <c r="DHG88" s="95"/>
      <c r="DHH88" s="95"/>
      <c r="DHI88" s="95"/>
      <c r="DHJ88" s="95"/>
      <c r="DHK88" s="95"/>
      <c r="DHL88" s="95"/>
      <c r="DHM88" s="95"/>
      <c r="DHN88" s="95"/>
      <c r="DHO88" s="95"/>
      <c r="DHP88" s="95"/>
      <c r="DHQ88" s="95"/>
      <c r="DHR88" s="95"/>
      <c r="DHS88" s="95"/>
      <c r="DHT88" s="95"/>
      <c r="DHU88" s="95"/>
      <c r="DHV88" s="95"/>
      <c r="DHW88" s="95"/>
      <c r="DHX88" s="95"/>
      <c r="DHY88" s="95"/>
      <c r="DHZ88" s="95"/>
      <c r="DIA88" s="95"/>
      <c r="DIB88" s="95"/>
      <c r="DIC88" s="95"/>
      <c r="DID88" s="95"/>
      <c r="DIE88" s="95"/>
      <c r="DIF88" s="95"/>
      <c r="DIG88" s="95"/>
      <c r="DIH88" s="95"/>
      <c r="DII88" s="95"/>
      <c r="DIJ88" s="95"/>
      <c r="DIK88" s="95"/>
      <c r="DIL88" s="95"/>
      <c r="DIM88" s="95"/>
      <c r="DIN88" s="95"/>
      <c r="DIO88" s="95"/>
      <c r="DIP88" s="95"/>
      <c r="DIQ88" s="95"/>
      <c r="DIR88" s="95"/>
      <c r="DIS88" s="95"/>
      <c r="DIT88" s="95"/>
      <c r="DIU88" s="95"/>
      <c r="DIV88" s="95"/>
      <c r="DIW88" s="95"/>
      <c r="DIX88" s="95"/>
      <c r="DIY88" s="95"/>
      <c r="DIZ88" s="95"/>
      <c r="DJA88" s="95"/>
      <c r="DJB88" s="95"/>
      <c r="DJC88" s="95"/>
      <c r="DJD88" s="95"/>
      <c r="DJE88" s="95"/>
      <c r="DJF88" s="95"/>
      <c r="DJG88" s="95"/>
      <c r="DJH88" s="95"/>
      <c r="DJI88" s="95"/>
      <c r="DJJ88" s="95"/>
      <c r="DJK88" s="95"/>
      <c r="DJL88" s="95"/>
      <c r="DJM88" s="95"/>
      <c r="DJN88" s="95"/>
      <c r="DJO88" s="95"/>
      <c r="DJP88" s="95"/>
      <c r="DJQ88" s="95"/>
      <c r="DJR88" s="95"/>
      <c r="DJS88" s="95"/>
      <c r="DJT88" s="95"/>
      <c r="DJU88" s="95"/>
      <c r="DJV88" s="95"/>
      <c r="DJW88" s="95"/>
      <c r="DJX88" s="95"/>
      <c r="DJY88" s="95"/>
      <c r="DJZ88" s="95"/>
      <c r="DKA88" s="95"/>
      <c r="DKB88" s="95"/>
      <c r="DKC88" s="95"/>
      <c r="DKD88" s="95"/>
      <c r="DKE88" s="95"/>
      <c r="DKF88" s="95"/>
      <c r="DKG88" s="95"/>
      <c r="DKH88" s="95"/>
      <c r="DKI88" s="95"/>
      <c r="DKJ88" s="95"/>
      <c r="DKK88" s="95"/>
      <c r="DKL88" s="95"/>
      <c r="DKM88" s="95"/>
      <c r="DKN88" s="95"/>
      <c r="DKO88" s="95"/>
      <c r="DKP88" s="95"/>
      <c r="DKQ88" s="95"/>
      <c r="DKR88" s="95"/>
      <c r="DKS88" s="95"/>
      <c r="DKT88" s="95"/>
      <c r="DKU88" s="95"/>
      <c r="DKV88" s="95"/>
      <c r="DKW88" s="95"/>
      <c r="DKX88" s="95"/>
      <c r="DKY88" s="95"/>
      <c r="DKZ88" s="95"/>
      <c r="DLA88" s="95"/>
      <c r="DLB88" s="95"/>
      <c r="DLC88" s="95"/>
      <c r="DLD88" s="95"/>
      <c r="DLE88" s="95"/>
      <c r="DLF88" s="95"/>
      <c r="DLG88" s="95"/>
      <c r="DLH88" s="95"/>
      <c r="DLI88" s="95"/>
      <c r="DLJ88" s="95"/>
      <c r="DLK88" s="95"/>
      <c r="DLL88" s="95"/>
      <c r="DLM88" s="95"/>
      <c r="DLN88" s="95"/>
      <c r="DLO88" s="95"/>
      <c r="DLP88" s="95"/>
      <c r="DLQ88" s="95"/>
      <c r="DLR88" s="95"/>
      <c r="DLS88" s="95"/>
      <c r="DLT88" s="95"/>
      <c r="DLU88" s="95"/>
      <c r="DLV88" s="95"/>
      <c r="DLW88" s="95"/>
      <c r="DLX88" s="95"/>
      <c r="DLY88" s="95"/>
      <c r="DLZ88" s="95"/>
      <c r="DMA88" s="95"/>
      <c r="DMB88" s="95"/>
      <c r="DMC88" s="95"/>
      <c r="DMD88" s="95"/>
      <c r="DME88" s="95"/>
      <c r="DMF88" s="95"/>
      <c r="DMG88" s="95"/>
      <c r="DMH88" s="95"/>
      <c r="DMI88" s="95"/>
      <c r="DMJ88" s="95"/>
      <c r="DMK88" s="95"/>
      <c r="DML88" s="95"/>
      <c r="DMM88" s="95"/>
      <c r="DMN88" s="95"/>
      <c r="DMO88" s="95"/>
      <c r="DMP88" s="95"/>
      <c r="DMQ88" s="95"/>
      <c r="DMR88" s="95"/>
      <c r="DMS88" s="95"/>
      <c r="DMT88" s="95"/>
      <c r="DMU88" s="95"/>
      <c r="DMV88" s="95"/>
      <c r="DMW88" s="95"/>
      <c r="DMX88" s="95"/>
      <c r="DMY88" s="95"/>
      <c r="DMZ88" s="95"/>
      <c r="DNA88" s="95"/>
      <c r="DNB88" s="95"/>
      <c r="DNC88" s="95"/>
      <c r="DND88" s="95"/>
      <c r="DNE88" s="95"/>
      <c r="DNF88" s="95"/>
      <c r="DNG88" s="95"/>
      <c r="DNH88" s="95"/>
      <c r="DNI88" s="95"/>
      <c r="DNJ88" s="95"/>
      <c r="DNK88" s="95"/>
      <c r="DNL88" s="95"/>
      <c r="DNM88" s="95"/>
      <c r="DNN88" s="95"/>
      <c r="DNO88" s="95"/>
      <c r="DNP88" s="95"/>
      <c r="DNQ88" s="95"/>
      <c r="DNR88" s="95"/>
      <c r="DNS88" s="95"/>
      <c r="DNT88" s="95"/>
      <c r="DNU88" s="95"/>
      <c r="DNV88" s="95"/>
      <c r="DNW88" s="95"/>
      <c r="DNX88" s="95"/>
      <c r="DNY88" s="95"/>
      <c r="DNZ88" s="95"/>
      <c r="DOA88" s="95"/>
      <c r="DOB88" s="95"/>
      <c r="DOC88" s="95"/>
      <c r="DOD88" s="95"/>
      <c r="DOE88" s="95"/>
      <c r="DOF88" s="95"/>
      <c r="DOG88" s="95"/>
      <c r="DOH88" s="95"/>
      <c r="DOI88" s="95"/>
      <c r="DOJ88" s="95"/>
      <c r="DOK88" s="95"/>
      <c r="DOL88" s="95"/>
      <c r="DOM88" s="95"/>
      <c r="DON88" s="95"/>
      <c r="DOO88" s="95"/>
      <c r="DOP88" s="95"/>
      <c r="DOQ88" s="95"/>
      <c r="DOR88" s="95"/>
      <c r="DOS88" s="95"/>
      <c r="DOT88" s="95"/>
      <c r="DOU88" s="95"/>
      <c r="DOV88" s="95"/>
      <c r="DOW88" s="95"/>
      <c r="DOX88" s="95"/>
      <c r="DOY88" s="95"/>
      <c r="DOZ88" s="95"/>
      <c r="DPA88" s="95"/>
      <c r="DPB88" s="95"/>
      <c r="DPC88" s="95"/>
      <c r="DPD88" s="95"/>
      <c r="DPE88" s="95"/>
      <c r="DPF88" s="95"/>
      <c r="DPG88" s="95"/>
      <c r="DPH88" s="95"/>
      <c r="DPI88" s="95"/>
      <c r="DPJ88" s="95"/>
      <c r="DPK88" s="95"/>
      <c r="DPL88" s="95"/>
      <c r="DPM88" s="95"/>
      <c r="DPN88" s="95"/>
      <c r="DPO88" s="95"/>
      <c r="DPP88" s="95"/>
      <c r="DPQ88" s="95"/>
      <c r="DPR88" s="95"/>
      <c r="DPS88" s="95"/>
      <c r="DPT88" s="95"/>
      <c r="DPU88" s="95"/>
      <c r="DPV88" s="95"/>
      <c r="DPW88" s="95"/>
      <c r="DPX88" s="95"/>
      <c r="DPY88" s="95"/>
      <c r="DPZ88" s="95"/>
      <c r="DQA88" s="95"/>
      <c r="DQB88" s="95"/>
      <c r="DQC88" s="95"/>
      <c r="DQD88" s="95"/>
      <c r="DQE88" s="95"/>
      <c r="DQF88" s="95"/>
      <c r="DQG88" s="95"/>
      <c r="DQH88" s="95"/>
      <c r="DQI88" s="95"/>
      <c r="DQJ88" s="95"/>
      <c r="DQK88" s="95"/>
      <c r="DQL88" s="95"/>
      <c r="DQM88" s="95"/>
      <c r="DQN88" s="95"/>
      <c r="DQO88" s="95"/>
      <c r="DQP88" s="95"/>
      <c r="DQQ88" s="95"/>
      <c r="DQR88" s="95"/>
      <c r="DQS88" s="95"/>
      <c r="DQT88" s="95"/>
      <c r="DQU88" s="95"/>
      <c r="DQV88" s="95"/>
      <c r="DQW88" s="95"/>
      <c r="DQX88" s="95"/>
      <c r="DQY88" s="95"/>
      <c r="DQZ88" s="95"/>
      <c r="DRA88" s="95"/>
      <c r="DRB88" s="95"/>
      <c r="DRC88" s="95"/>
      <c r="DRD88" s="95"/>
      <c r="DRE88" s="95"/>
      <c r="DRF88" s="95"/>
      <c r="DRG88" s="95"/>
      <c r="DRH88" s="95"/>
      <c r="DRI88" s="95"/>
      <c r="DRJ88" s="95"/>
      <c r="DRK88" s="95"/>
      <c r="DRL88" s="95"/>
      <c r="DRM88" s="95"/>
      <c r="DRN88" s="95"/>
      <c r="DRO88" s="95"/>
      <c r="DRP88" s="95"/>
      <c r="DRQ88" s="95"/>
      <c r="DRR88" s="95"/>
      <c r="DRS88" s="95"/>
      <c r="DRT88" s="95"/>
      <c r="DRU88" s="95"/>
      <c r="DRV88" s="95"/>
      <c r="DRW88" s="95"/>
      <c r="DRX88" s="95"/>
      <c r="DRY88" s="95"/>
      <c r="DRZ88" s="95"/>
      <c r="DSA88" s="95"/>
      <c r="DSB88" s="95"/>
      <c r="DSC88" s="95"/>
      <c r="DSD88" s="95"/>
      <c r="DSE88" s="95"/>
      <c r="DSF88" s="95"/>
      <c r="DSG88" s="95"/>
      <c r="DSH88" s="95"/>
      <c r="DSI88" s="95"/>
      <c r="DSJ88" s="95"/>
      <c r="DSK88" s="95"/>
      <c r="DSL88" s="95"/>
      <c r="DSM88" s="95"/>
      <c r="DSN88" s="95"/>
      <c r="DSO88" s="95"/>
      <c r="DSP88" s="95"/>
      <c r="DSQ88" s="95"/>
      <c r="DSR88" s="95"/>
      <c r="DSS88" s="95"/>
      <c r="DST88" s="95"/>
      <c r="DSU88" s="95"/>
      <c r="DSV88" s="95"/>
      <c r="DSW88" s="95"/>
      <c r="DSX88" s="95"/>
      <c r="DSY88" s="95"/>
      <c r="DSZ88" s="95"/>
      <c r="DTA88" s="95"/>
      <c r="DTB88" s="95"/>
      <c r="DTC88" s="95"/>
      <c r="DTD88" s="95"/>
      <c r="DTE88" s="95"/>
      <c r="DTF88" s="95"/>
      <c r="DTG88" s="95"/>
      <c r="DTH88" s="95"/>
      <c r="DTI88" s="95"/>
      <c r="DTJ88" s="95"/>
      <c r="DTK88" s="95"/>
      <c r="DTL88" s="95"/>
      <c r="DTM88" s="95"/>
      <c r="DTN88" s="95"/>
      <c r="DTO88" s="95"/>
      <c r="DTP88" s="95"/>
      <c r="DTQ88" s="95"/>
      <c r="DTR88" s="95"/>
      <c r="DTS88" s="95"/>
      <c r="DTT88" s="95"/>
      <c r="DTU88" s="95"/>
      <c r="DTV88" s="95"/>
      <c r="DTW88" s="95"/>
      <c r="DTX88" s="95"/>
      <c r="DTY88" s="95"/>
      <c r="DTZ88" s="95"/>
      <c r="DUA88" s="95"/>
      <c r="DUB88" s="95"/>
      <c r="DUC88" s="95"/>
      <c r="DUD88" s="95"/>
      <c r="DUE88" s="95"/>
      <c r="DUF88" s="95"/>
      <c r="DUG88" s="95"/>
      <c r="DUH88" s="95"/>
      <c r="DUI88" s="95"/>
      <c r="DUJ88" s="95"/>
      <c r="DUK88" s="95"/>
      <c r="DUL88" s="95"/>
      <c r="DUM88" s="95"/>
      <c r="DUN88" s="95"/>
      <c r="DUO88" s="95"/>
      <c r="DUP88" s="95"/>
      <c r="DUQ88" s="95"/>
      <c r="DUR88" s="95"/>
      <c r="DUS88" s="95"/>
      <c r="DUT88" s="95"/>
      <c r="DUU88" s="95"/>
      <c r="DUV88" s="95"/>
      <c r="DUW88" s="95"/>
      <c r="DUX88" s="95"/>
      <c r="DUY88" s="95"/>
      <c r="DUZ88" s="95"/>
      <c r="DVA88" s="95"/>
      <c r="DVB88" s="95"/>
      <c r="DVC88" s="95"/>
      <c r="DVD88" s="95"/>
      <c r="DVE88" s="95"/>
      <c r="DVF88" s="95"/>
      <c r="DVG88" s="95"/>
      <c r="DVH88" s="95"/>
      <c r="DVI88" s="95"/>
      <c r="DVJ88" s="95"/>
      <c r="DVK88" s="95"/>
      <c r="DVL88" s="95"/>
      <c r="DVM88" s="95"/>
      <c r="DVN88" s="95"/>
      <c r="DVO88" s="95"/>
      <c r="DVP88" s="95"/>
      <c r="DVQ88" s="95"/>
      <c r="DVR88" s="95"/>
      <c r="DVS88" s="95"/>
      <c r="DVT88" s="95"/>
      <c r="DVU88" s="95"/>
      <c r="DVV88" s="95"/>
      <c r="DVW88" s="95"/>
      <c r="DVX88" s="95"/>
      <c r="DVY88" s="95"/>
      <c r="DVZ88" s="95"/>
      <c r="DWA88" s="95"/>
      <c r="DWB88" s="95"/>
      <c r="DWC88" s="95"/>
      <c r="DWD88" s="95"/>
      <c r="DWE88" s="95"/>
      <c r="DWF88" s="95"/>
      <c r="DWG88" s="95"/>
      <c r="DWH88" s="95"/>
      <c r="DWI88" s="95"/>
      <c r="DWJ88" s="95"/>
      <c r="DWK88" s="95"/>
      <c r="DWL88" s="95"/>
      <c r="DWM88" s="95"/>
      <c r="DWN88" s="95"/>
      <c r="DWO88" s="95"/>
      <c r="DWP88" s="95"/>
      <c r="DWQ88" s="95"/>
      <c r="DWR88" s="95"/>
      <c r="DWS88" s="95"/>
      <c r="DWT88" s="95"/>
      <c r="DWU88" s="95"/>
      <c r="DWV88" s="95"/>
      <c r="DWW88" s="95"/>
      <c r="DWX88" s="95"/>
      <c r="DWY88" s="95"/>
      <c r="DWZ88" s="95"/>
      <c r="DXA88" s="95"/>
      <c r="DXB88" s="95"/>
      <c r="DXC88" s="95"/>
      <c r="DXD88" s="95"/>
      <c r="DXE88" s="95"/>
      <c r="DXF88" s="95"/>
      <c r="DXG88" s="95"/>
      <c r="DXH88" s="95"/>
      <c r="DXI88" s="95"/>
      <c r="DXJ88" s="95"/>
      <c r="DXK88" s="95"/>
      <c r="DXL88" s="95"/>
      <c r="DXM88" s="95"/>
      <c r="DXN88" s="95"/>
      <c r="DXO88" s="95"/>
      <c r="DXP88" s="95"/>
      <c r="DXQ88" s="95"/>
      <c r="DXR88" s="95"/>
      <c r="DXS88" s="95"/>
      <c r="DXT88" s="95"/>
      <c r="DXU88" s="95"/>
      <c r="DXV88" s="95"/>
      <c r="DXW88" s="95"/>
      <c r="DXX88" s="95"/>
      <c r="DXY88" s="95"/>
      <c r="DXZ88" s="95"/>
      <c r="DYA88" s="95"/>
      <c r="DYB88" s="95"/>
      <c r="DYC88" s="95"/>
      <c r="DYD88" s="95"/>
      <c r="DYE88" s="95"/>
      <c r="DYF88" s="95"/>
      <c r="DYG88" s="95"/>
      <c r="DYH88" s="95"/>
      <c r="DYI88" s="95"/>
      <c r="DYJ88" s="95"/>
      <c r="DYK88" s="95"/>
      <c r="DYL88" s="95"/>
      <c r="DYM88" s="95"/>
      <c r="DYN88" s="95"/>
      <c r="DYO88" s="95"/>
      <c r="DYP88" s="95"/>
      <c r="DYQ88" s="95"/>
      <c r="DYR88" s="95"/>
      <c r="DYS88" s="95"/>
      <c r="DYT88" s="95"/>
      <c r="DYU88" s="95"/>
      <c r="DYV88" s="95"/>
      <c r="DYW88" s="95"/>
      <c r="DYX88" s="95"/>
      <c r="DYY88" s="95"/>
      <c r="DYZ88" s="95"/>
      <c r="DZA88" s="95"/>
      <c r="DZB88" s="95"/>
      <c r="DZC88" s="95"/>
      <c r="DZD88" s="95"/>
      <c r="DZE88" s="95"/>
      <c r="DZF88" s="95"/>
      <c r="DZG88" s="95"/>
      <c r="DZH88" s="95"/>
      <c r="DZI88" s="95"/>
      <c r="DZJ88" s="95"/>
      <c r="DZK88" s="95"/>
      <c r="DZL88" s="95"/>
      <c r="DZM88" s="95"/>
      <c r="DZN88" s="95"/>
      <c r="DZO88" s="95"/>
      <c r="DZP88" s="95"/>
      <c r="DZQ88" s="95"/>
      <c r="DZR88" s="95"/>
      <c r="DZS88" s="95"/>
      <c r="DZT88" s="95"/>
      <c r="DZU88" s="95"/>
      <c r="DZV88" s="95"/>
      <c r="DZW88" s="95"/>
      <c r="DZX88" s="95"/>
      <c r="DZY88" s="95"/>
      <c r="DZZ88" s="95"/>
      <c r="EAA88" s="95"/>
      <c r="EAB88" s="95"/>
      <c r="EAC88" s="95"/>
      <c r="EAD88" s="95"/>
      <c r="EAE88" s="95"/>
      <c r="EAF88" s="95"/>
      <c r="EAG88" s="95"/>
      <c r="EAH88" s="95"/>
      <c r="EAI88" s="95"/>
      <c r="EAJ88" s="95"/>
      <c r="EAK88" s="95"/>
      <c r="EAL88" s="95"/>
      <c r="EAM88" s="95"/>
      <c r="EAN88" s="95"/>
      <c r="EAO88" s="95"/>
      <c r="EAP88" s="95"/>
      <c r="EAQ88" s="95"/>
      <c r="EAR88" s="95"/>
      <c r="EAS88" s="95"/>
      <c r="EAT88" s="95"/>
      <c r="EAU88" s="95"/>
      <c r="EAV88" s="95"/>
      <c r="EAW88" s="95"/>
      <c r="EAX88" s="95"/>
      <c r="EAY88" s="95"/>
      <c r="EAZ88" s="95"/>
      <c r="EBA88" s="95"/>
      <c r="EBB88" s="95"/>
      <c r="EBC88" s="95"/>
      <c r="EBD88" s="95"/>
      <c r="EBE88" s="95"/>
      <c r="EBF88" s="95"/>
      <c r="EBG88" s="95"/>
      <c r="EBH88" s="95"/>
      <c r="EBI88" s="95"/>
      <c r="EBJ88" s="95"/>
      <c r="EBK88" s="95"/>
      <c r="EBL88" s="95"/>
      <c r="EBM88" s="95"/>
      <c r="EBN88" s="95"/>
      <c r="EBO88" s="95"/>
      <c r="EBP88" s="95"/>
      <c r="EBQ88" s="95"/>
      <c r="EBR88" s="95"/>
      <c r="EBS88" s="95"/>
      <c r="EBT88" s="95"/>
      <c r="EBU88" s="95"/>
      <c r="EBV88" s="95"/>
      <c r="EBW88" s="95"/>
      <c r="EBX88" s="95"/>
      <c r="EBY88" s="95"/>
      <c r="EBZ88" s="95"/>
      <c r="ECA88" s="95"/>
      <c r="ECB88" s="95"/>
      <c r="ECC88" s="95"/>
      <c r="ECD88" s="95"/>
      <c r="ECE88" s="95"/>
      <c r="ECF88" s="95"/>
      <c r="ECG88" s="95"/>
      <c r="ECH88" s="95"/>
      <c r="ECI88" s="95"/>
      <c r="ECJ88" s="95"/>
      <c r="ECK88" s="95"/>
      <c r="ECL88" s="95"/>
      <c r="ECM88" s="95"/>
      <c r="ECN88" s="95"/>
      <c r="ECO88" s="95"/>
      <c r="ECP88" s="95"/>
      <c r="ECQ88" s="95"/>
      <c r="ECR88" s="95"/>
      <c r="ECS88" s="95"/>
      <c r="ECT88" s="95"/>
      <c r="ECU88" s="95"/>
      <c r="ECV88" s="95"/>
      <c r="ECW88" s="95"/>
      <c r="ECX88" s="95"/>
      <c r="ECY88" s="95"/>
      <c r="ECZ88" s="95"/>
      <c r="EDA88" s="95"/>
      <c r="EDB88" s="95"/>
      <c r="EDC88" s="95"/>
      <c r="EDD88" s="95"/>
      <c r="EDE88" s="95"/>
      <c r="EDF88" s="95"/>
      <c r="EDG88" s="95"/>
      <c r="EDH88" s="95"/>
      <c r="EDI88" s="95"/>
      <c r="EDJ88" s="95"/>
      <c r="EDK88" s="95"/>
      <c r="EDL88" s="95"/>
      <c r="EDM88" s="95"/>
      <c r="EDN88" s="95"/>
      <c r="EDO88" s="95"/>
      <c r="EDP88" s="95"/>
      <c r="EDQ88" s="95"/>
      <c r="EDR88" s="95"/>
      <c r="EDS88" s="95"/>
      <c r="EDT88" s="95"/>
      <c r="EDU88" s="95"/>
      <c r="EDV88" s="95"/>
      <c r="EDW88" s="95"/>
      <c r="EDX88" s="95"/>
      <c r="EDY88" s="95"/>
      <c r="EDZ88" s="95"/>
      <c r="EEA88" s="95"/>
      <c r="EEB88" s="95"/>
      <c r="EEC88" s="95"/>
      <c r="EED88" s="95"/>
      <c r="EEE88" s="95"/>
      <c r="EEF88" s="95"/>
      <c r="EEG88" s="95"/>
      <c r="EEH88" s="95"/>
      <c r="EEI88" s="95"/>
      <c r="EEJ88" s="95"/>
      <c r="EEK88" s="95"/>
      <c r="EEL88" s="95"/>
      <c r="EEM88" s="95"/>
      <c r="EEN88" s="95"/>
      <c r="EEO88" s="95"/>
      <c r="EEP88" s="95"/>
      <c r="EEQ88" s="95"/>
      <c r="EER88" s="95"/>
      <c r="EES88" s="95"/>
      <c r="EET88" s="95"/>
      <c r="EEU88" s="95"/>
      <c r="EEV88" s="95"/>
      <c r="EEW88" s="95"/>
      <c r="EEX88" s="95"/>
      <c r="EEY88" s="95"/>
      <c r="EEZ88" s="95"/>
      <c r="EFA88" s="95"/>
      <c r="EFB88" s="95"/>
      <c r="EFC88" s="95"/>
      <c r="EFD88" s="95"/>
      <c r="EFE88" s="95"/>
      <c r="EFF88" s="95"/>
      <c r="EFG88" s="95"/>
      <c r="EFH88" s="95"/>
      <c r="EFI88" s="95"/>
      <c r="EFJ88" s="95"/>
      <c r="EFK88" s="95"/>
      <c r="EFL88" s="95"/>
      <c r="EFM88" s="95"/>
      <c r="EFN88" s="95"/>
      <c r="EFO88" s="95"/>
      <c r="EFP88" s="95"/>
      <c r="EFQ88" s="95"/>
      <c r="EFR88" s="95"/>
      <c r="EFS88" s="95"/>
      <c r="EFT88" s="95"/>
      <c r="EFU88" s="95"/>
      <c r="EFV88" s="95"/>
      <c r="EFW88" s="95"/>
      <c r="EFX88" s="95"/>
      <c r="EFY88" s="95"/>
      <c r="EFZ88" s="95"/>
      <c r="EGA88" s="95"/>
      <c r="EGB88" s="95"/>
      <c r="EGC88" s="95"/>
      <c r="EGD88" s="95"/>
      <c r="EGE88" s="95"/>
      <c r="EGF88" s="95"/>
      <c r="EGG88" s="95"/>
      <c r="EGH88" s="95"/>
      <c r="EGI88" s="95"/>
      <c r="EGJ88" s="95"/>
      <c r="EGK88" s="95"/>
      <c r="EGL88" s="95"/>
      <c r="EGM88" s="95"/>
      <c r="EGN88" s="95"/>
      <c r="EGO88" s="95"/>
      <c r="EGP88" s="95"/>
      <c r="EGQ88" s="95"/>
      <c r="EGR88" s="95"/>
      <c r="EGS88" s="95"/>
      <c r="EGT88" s="95"/>
      <c r="EGU88" s="95"/>
      <c r="EGV88" s="95"/>
      <c r="EGW88" s="95"/>
      <c r="EGX88" s="95"/>
      <c r="EGY88" s="95"/>
      <c r="EGZ88" s="95"/>
      <c r="EHA88" s="95"/>
      <c r="EHB88" s="95"/>
      <c r="EHC88" s="95"/>
      <c r="EHD88" s="95"/>
      <c r="EHE88" s="95"/>
      <c r="EHF88" s="95"/>
      <c r="EHG88" s="95"/>
      <c r="EHH88" s="95"/>
      <c r="EHI88" s="95"/>
      <c r="EHJ88" s="95"/>
      <c r="EHK88" s="95"/>
      <c r="EHL88" s="95"/>
      <c r="EHM88" s="95"/>
      <c r="EHN88" s="95"/>
      <c r="EHO88" s="95"/>
      <c r="EHP88" s="95"/>
      <c r="EHQ88" s="95"/>
      <c r="EHR88" s="95"/>
      <c r="EHS88" s="95"/>
      <c r="EHT88" s="95"/>
      <c r="EHU88" s="95"/>
      <c r="EHV88" s="95"/>
      <c r="EHW88" s="95"/>
      <c r="EHX88" s="95"/>
      <c r="EHY88" s="95"/>
      <c r="EHZ88" s="95"/>
      <c r="EIA88" s="95"/>
      <c r="EIB88" s="95"/>
      <c r="EIC88" s="95"/>
      <c r="EID88" s="95"/>
      <c r="EIE88" s="95"/>
      <c r="EIF88" s="95"/>
      <c r="EIG88" s="95"/>
      <c r="EIH88" s="95"/>
      <c r="EII88" s="95"/>
      <c r="EIJ88" s="95"/>
      <c r="EIK88" s="95"/>
      <c r="EIL88" s="95"/>
      <c r="EIM88" s="95"/>
      <c r="EIN88" s="95"/>
      <c r="EIO88" s="95"/>
      <c r="EIP88" s="95"/>
      <c r="EIQ88" s="95"/>
      <c r="EIR88" s="95"/>
      <c r="EIS88" s="95"/>
      <c r="EIT88" s="95"/>
      <c r="EIU88" s="95"/>
      <c r="EIV88" s="95"/>
      <c r="EIW88" s="95"/>
      <c r="EIX88" s="95"/>
      <c r="EIY88" s="95"/>
      <c r="EIZ88" s="95"/>
      <c r="EJA88" s="95"/>
      <c r="EJB88" s="95"/>
      <c r="EJC88" s="95"/>
      <c r="EJD88" s="95"/>
      <c r="EJE88" s="95"/>
      <c r="EJF88" s="95"/>
      <c r="EJG88" s="95"/>
      <c r="EJH88" s="95"/>
      <c r="EJI88" s="95"/>
      <c r="EJJ88" s="95"/>
      <c r="EJK88" s="95"/>
      <c r="EJL88" s="95"/>
      <c r="EJM88" s="95"/>
      <c r="EJN88" s="95"/>
      <c r="EJO88" s="95"/>
      <c r="EJP88" s="95"/>
      <c r="EJQ88" s="95"/>
      <c r="EJR88" s="95"/>
      <c r="EJS88" s="95"/>
      <c r="EJT88" s="95"/>
      <c r="EJU88" s="95"/>
      <c r="EJV88" s="95"/>
      <c r="EJW88" s="95"/>
      <c r="EJX88" s="95"/>
      <c r="EJY88" s="95"/>
      <c r="EJZ88" s="95"/>
      <c r="EKA88" s="95"/>
      <c r="EKB88" s="95"/>
      <c r="EKC88" s="95"/>
      <c r="EKD88" s="95"/>
      <c r="EKE88" s="95"/>
      <c r="EKF88" s="95"/>
      <c r="EKG88" s="95"/>
      <c r="EKH88" s="95"/>
      <c r="EKI88" s="95"/>
      <c r="EKJ88" s="95"/>
      <c r="EKK88" s="95"/>
      <c r="EKL88" s="95"/>
      <c r="EKM88" s="95"/>
      <c r="EKN88" s="95"/>
      <c r="EKO88" s="95"/>
      <c r="EKP88" s="95"/>
      <c r="EKQ88" s="95"/>
      <c r="EKR88" s="95"/>
      <c r="EKS88" s="95"/>
      <c r="EKT88" s="95"/>
      <c r="EKU88" s="95"/>
      <c r="EKV88" s="95"/>
      <c r="EKW88" s="95"/>
      <c r="EKX88" s="95"/>
      <c r="EKY88" s="95"/>
      <c r="EKZ88" s="95"/>
      <c r="ELA88" s="95"/>
      <c r="ELB88" s="95"/>
      <c r="ELC88" s="95"/>
      <c r="ELD88" s="95"/>
      <c r="ELE88" s="95"/>
      <c r="ELF88" s="95"/>
      <c r="ELG88" s="95"/>
      <c r="ELH88" s="95"/>
      <c r="ELI88" s="95"/>
      <c r="ELJ88" s="95"/>
      <c r="ELK88" s="95"/>
      <c r="ELL88" s="95"/>
      <c r="ELM88" s="95"/>
      <c r="ELN88" s="95"/>
      <c r="ELO88" s="95"/>
      <c r="ELP88" s="95"/>
      <c r="ELQ88" s="95"/>
      <c r="ELR88" s="95"/>
      <c r="ELS88" s="95"/>
      <c r="ELT88" s="95"/>
      <c r="ELU88" s="95"/>
      <c r="ELV88" s="95"/>
      <c r="ELW88" s="95"/>
      <c r="ELX88" s="95"/>
      <c r="ELY88" s="95"/>
      <c r="ELZ88" s="95"/>
      <c r="EMA88" s="95"/>
      <c r="EMB88" s="95"/>
      <c r="EMC88" s="95"/>
      <c r="EMD88" s="95"/>
      <c r="EME88" s="95"/>
      <c r="EMF88" s="95"/>
      <c r="EMG88" s="95"/>
      <c r="EMH88" s="95"/>
      <c r="EMI88" s="95"/>
      <c r="EMJ88" s="95"/>
      <c r="EMK88" s="95"/>
      <c r="EML88" s="95"/>
      <c r="EMM88" s="95"/>
      <c r="EMN88" s="95"/>
      <c r="EMO88" s="95"/>
      <c r="EMP88" s="95"/>
      <c r="EMQ88" s="95"/>
      <c r="EMR88" s="95"/>
      <c r="EMS88" s="95"/>
      <c r="EMT88" s="95"/>
      <c r="EMU88" s="95"/>
      <c r="EMV88" s="95"/>
      <c r="EMW88" s="95"/>
      <c r="EMX88" s="95"/>
      <c r="EMY88" s="95"/>
      <c r="EMZ88" s="95"/>
      <c r="ENA88" s="95"/>
      <c r="ENB88" s="95"/>
      <c r="ENC88" s="95"/>
      <c r="END88" s="95"/>
      <c r="ENE88" s="95"/>
      <c r="ENF88" s="95"/>
      <c r="ENG88" s="95"/>
      <c r="ENH88" s="95"/>
      <c r="ENI88" s="95"/>
      <c r="ENJ88" s="95"/>
      <c r="ENK88" s="95"/>
      <c r="ENL88" s="95"/>
      <c r="ENM88" s="95"/>
      <c r="ENN88" s="95"/>
      <c r="ENO88" s="95"/>
      <c r="ENP88" s="95"/>
      <c r="ENQ88" s="95"/>
      <c r="ENR88" s="95"/>
      <c r="ENS88" s="95"/>
      <c r="ENT88" s="95"/>
      <c r="ENU88" s="95"/>
      <c r="ENV88" s="95"/>
      <c r="ENW88" s="95"/>
      <c r="ENX88" s="95"/>
      <c r="ENY88" s="95"/>
      <c r="ENZ88" s="95"/>
      <c r="EOA88" s="95"/>
      <c r="EOB88" s="95"/>
      <c r="EOC88" s="95"/>
      <c r="EOD88" s="95"/>
      <c r="EOE88" s="95"/>
      <c r="EOF88" s="95"/>
      <c r="EOG88" s="95"/>
      <c r="EOH88" s="95"/>
      <c r="EOI88" s="95"/>
      <c r="EOJ88" s="95"/>
      <c r="EOK88" s="95"/>
      <c r="EOL88" s="95"/>
      <c r="EOM88" s="95"/>
      <c r="EON88" s="95"/>
      <c r="EOO88" s="95"/>
      <c r="EOP88" s="95"/>
      <c r="EOQ88" s="95"/>
      <c r="EOR88" s="95"/>
      <c r="EOS88" s="95"/>
      <c r="EOT88" s="95"/>
      <c r="EOU88" s="95"/>
      <c r="EOV88" s="95"/>
      <c r="EOW88" s="95"/>
      <c r="EOX88" s="95"/>
      <c r="EOY88" s="95"/>
      <c r="EOZ88" s="95"/>
      <c r="EPA88" s="95"/>
      <c r="EPB88" s="95"/>
      <c r="EPC88" s="95"/>
      <c r="EPD88" s="95"/>
      <c r="EPE88" s="95"/>
      <c r="EPF88" s="95"/>
      <c r="EPG88" s="95"/>
      <c r="EPH88" s="95"/>
      <c r="EPI88" s="95"/>
      <c r="EPJ88" s="95"/>
      <c r="EPK88" s="95"/>
      <c r="EPL88" s="95"/>
      <c r="EPM88" s="95"/>
      <c r="EPN88" s="95"/>
      <c r="EPO88" s="95"/>
      <c r="EPP88" s="95"/>
      <c r="EPQ88" s="95"/>
      <c r="EPR88" s="95"/>
      <c r="EPS88" s="95"/>
      <c r="EPT88" s="95"/>
      <c r="EPU88" s="95"/>
      <c r="EPV88" s="95"/>
      <c r="EPW88" s="95"/>
      <c r="EPX88" s="95"/>
      <c r="EPY88" s="95"/>
      <c r="EPZ88" s="95"/>
      <c r="EQA88" s="95"/>
      <c r="EQB88" s="95"/>
      <c r="EQC88" s="95"/>
      <c r="EQD88" s="95"/>
      <c r="EQE88" s="95"/>
      <c r="EQF88" s="95"/>
      <c r="EQG88" s="95"/>
      <c r="EQH88" s="95"/>
      <c r="EQI88" s="95"/>
      <c r="EQJ88" s="95"/>
      <c r="EQK88" s="95"/>
      <c r="EQL88" s="95"/>
      <c r="EQM88" s="95"/>
      <c r="EQN88" s="95"/>
      <c r="EQO88" s="95"/>
      <c r="EQP88" s="95"/>
      <c r="EQQ88" s="95"/>
      <c r="EQR88" s="95"/>
      <c r="EQS88" s="95"/>
      <c r="EQT88" s="95"/>
      <c r="EQU88" s="95"/>
      <c r="EQV88" s="95"/>
      <c r="EQW88" s="95"/>
      <c r="EQX88" s="95"/>
      <c r="EQY88" s="95"/>
      <c r="EQZ88" s="95"/>
      <c r="ERA88" s="95"/>
      <c r="ERB88" s="95"/>
      <c r="ERC88" s="95"/>
      <c r="ERD88" s="95"/>
      <c r="ERE88" s="95"/>
      <c r="ERF88" s="95"/>
      <c r="ERG88" s="95"/>
      <c r="ERH88" s="95"/>
      <c r="ERI88" s="95"/>
      <c r="ERJ88" s="95"/>
      <c r="ERK88" s="95"/>
      <c r="ERL88" s="95"/>
      <c r="ERM88" s="95"/>
      <c r="ERN88" s="95"/>
      <c r="ERO88" s="95"/>
      <c r="ERP88" s="95"/>
      <c r="ERQ88" s="95"/>
      <c r="ERR88" s="95"/>
      <c r="ERS88" s="95"/>
      <c r="ERT88" s="95"/>
      <c r="ERU88" s="95"/>
      <c r="ERV88" s="95"/>
      <c r="ERW88" s="95"/>
      <c r="ERX88" s="95"/>
      <c r="ERY88" s="95"/>
      <c r="ERZ88" s="95"/>
      <c r="ESA88" s="95"/>
      <c r="ESB88" s="95"/>
      <c r="ESC88" s="95"/>
      <c r="ESD88" s="95"/>
      <c r="ESE88" s="95"/>
      <c r="ESF88" s="95"/>
      <c r="ESG88" s="95"/>
      <c r="ESH88" s="95"/>
      <c r="ESI88" s="95"/>
      <c r="ESJ88" s="95"/>
      <c r="ESK88" s="95"/>
      <c r="ESL88" s="95"/>
      <c r="ESM88" s="95"/>
      <c r="ESN88" s="95"/>
      <c r="ESO88" s="95"/>
      <c r="ESP88" s="95"/>
      <c r="ESQ88" s="95"/>
      <c r="ESR88" s="95"/>
      <c r="ESS88" s="95"/>
      <c r="EST88" s="95"/>
      <c r="ESU88" s="95"/>
      <c r="ESV88" s="95"/>
      <c r="ESW88" s="95"/>
      <c r="ESX88" s="95"/>
      <c r="ESY88" s="95"/>
      <c r="ESZ88" s="95"/>
      <c r="ETA88" s="95"/>
      <c r="ETB88" s="95"/>
      <c r="ETC88" s="95"/>
      <c r="ETD88" s="95"/>
      <c r="ETE88" s="95"/>
      <c r="ETF88" s="95"/>
      <c r="ETG88" s="95"/>
      <c r="ETH88" s="95"/>
      <c r="ETI88" s="95"/>
      <c r="ETJ88" s="95"/>
      <c r="ETK88" s="95"/>
      <c r="ETL88" s="95"/>
      <c r="ETM88" s="95"/>
      <c r="ETN88" s="95"/>
      <c r="ETO88" s="95"/>
      <c r="ETP88" s="95"/>
      <c r="ETQ88" s="95"/>
      <c r="ETR88" s="95"/>
      <c r="ETS88" s="95"/>
      <c r="ETT88" s="95"/>
      <c r="ETU88" s="95"/>
      <c r="ETV88" s="95"/>
      <c r="ETW88" s="95"/>
      <c r="ETX88" s="95"/>
      <c r="ETY88" s="95"/>
      <c r="ETZ88" s="95"/>
      <c r="EUA88" s="95"/>
      <c r="EUB88" s="95"/>
      <c r="EUC88" s="95"/>
      <c r="EUD88" s="95"/>
      <c r="EUE88" s="95"/>
      <c r="EUF88" s="95"/>
      <c r="EUG88" s="95"/>
      <c r="EUH88" s="95"/>
      <c r="EUI88" s="95"/>
      <c r="EUJ88" s="95"/>
      <c r="EUK88" s="95"/>
      <c r="EUL88" s="95"/>
      <c r="EUM88" s="95"/>
      <c r="EUN88" s="95"/>
      <c r="EUO88" s="95"/>
      <c r="EUP88" s="95"/>
      <c r="EUQ88" s="95"/>
      <c r="EUR88" s="95"/>
      <c r="EUS88" s="95"/>
      <c r="EUT88" s="95"/>
      <c r="EUU88" s="95"/>
      <c r="EUV88" s="95"/>
      <c r="EUW88" s="95"/>
      <c r="EUX88" s="95"/>
      <c r="EUY88" s="95"/>
      <c r="EUZ88" s="95"/>
      <c r="EVA88" s="95"/>
      <c r="EVB88" s="95"/>
      <c r="EVC88" s="95"/>
      <c r="EVD88" s="95"/>
      <c r="EVE88" s="95"/>
      <c r="EVF88" s="95"/>
      <c r="EVG88" s="95"/>
      <c r="EVH88" s="95"/>
      <c r="EVI88" s="95"/>
      <c r="EVJ88" s="95"/>
      <c r="EVK88" s="95"/>
      <c r="EVL88" s="95"/>
      <c r="EVM88" s="95"/>
      <c r="EVN88" s="95"/>
      <c r="EVO88" s="95"/>
      <c r="EVP88" s="95"/>
      <c r="EVQ88" s="95"/>
      <c r="EVR88" s="95"/>
      <c r="EVS88" s="95"/>
      <c r="EVT88" s="95"/>
      <c r="EVU88" s="95"/>
      <c r="EVV88" s="95"/>
      <c r="EVW88" s="95"/>
      <c r="EVX88" s="95"/>
      <c r="EVY88" s="95"/>
      <c r="EVZ88" s="95"/>
      <c r="EWA88" s="95"/>
      <c r="EWB88" s="95"/>
      <c r="EWC88" s="95"/>
      <c r="EWD88" s="95"/>
      <c r="EWE88" s="95"/>
      <c r="EWF88" s="95"/>
      <c r="EWG88" s="95"/>
      <c r="EWH88" s="95"/>
      <c r="EWI88" s="95"/>
      <c r="EWJ88" s="95"/>
      <c r="EWK88" s="95"/>
      <c r="EWL88" s="95"/>
      <c r="EWM88" s="95"/>
      <c r="EWN88" s="95"/>
      <c r="EWO88" s="95"/>
      <c r="EWP88" s="95"/>
      <c r="EWQ88" s="95"/>
      <c r="EWR88" s="95"/>
      <c r="EWS88" s="95"/>
      <c r="EWT88" s="95"/>
      <c r="EWU88" s="95"/>
      <c r="EWV88" s="95"/>
      <c r="EWW88" s="95"/>
      <c r="EWX88" s="95"/>
      <c r="EWY88" s="95"/>
      <c r="EWZ88" s="95"/>
      <c r="EXA88" s="95"/>
      <c r="EXB88" s="95"/>
      <c r="EXC88" s="95"/>
      <c r="EXD88" s="95"/>
      <c r="EXE88" s="95"/>
      <c r="EXF88" s="95"/>
      <c r="EXG88" s="95"/>
      <c r="EXH88" s="95"/>
      <c r="EXI88" s="95"/>
      <c r="EXJ88" s="95"/>
      <c r="EXK88" s="95"/>
      <c r="EXL88" s="95"/>
      <c r="EXM88" s="95"/>
      <c r="EXN88" s="95"/>
      <c r="EXO88" s="95"/>
      <c r="EXP88" s="95"/>
      <c r="EXQ88" s="95"/>
      <c r="EXR88" s="95"/>
      <c r="EXS88" s="95"/>
      <c r="EXT88" s="95"/>
      <c r="EXU88" s="95"/>
      <c r="EXV88" s="95"/>
      <c r="EXW88" s="95"/>
      <c r="EXX88" s="95"/>
      <c r="EXY88" s="95"/>
      <c r="EXZ88" s="95"/>
      <c r="EYA88" s="95"/>
      <c r="EYB88" s="95"/>
      <c r="EYC88" s="95"/>
      <c r="EYD88" s="95"/>
      <c r="EYE88" s="95"/>
      <c r="EYF88" s="95"/>
      <c r="EYG88" s="95"/>
      <c r="EYH88" s="95"/>
      <c r="EYI88" s="95"/>
      <c r="EYJ88" s="95"/>
      <c r="EYK88" s="95"/>
      <c r="EYL88" s="95"/>
      <c r="EYM88" s="95"/>
      <c r="EYN88" s="95"/>
      <c r="EYO88" s="95"/>
      <c r="EYP88" s="95"/>
      <c r="EYQ88" s="95"/>
      <c r="EYR88" s="95"/>
      <c r="EYS88" s="95"/>
      <c r="EYT88" s="95"/>
      <c r="EYU88" s="95"/>
      <c r="EYV88" s="95"/>
      <c r="EYW88" s="95"/>
      <c r="EYX88" s="95"/>
      <c r="EYY88" s="95"/>
      <c r="EYZ88" s="95"/>
      <c r="EZA88" s="95"/>
      <c r="EZB88" s="95"/>
      <c r="EZC88" s="95"/>
      <c r="EZD88" s="95"/>
      <c r="EZE88" s="95"/>
      <c r="EZF88" s="95"/>
      <c r="EZG88" s="95"/>
      <c r="EZH88" s="95"/>
      <c r="EZI88" s="95"/>
      <c r="EZJ88" s="95"/>
      <c r="EZK88" s="95"/>
      <c r="EZL88" s="95"/>
      <c r="EZM88" s="95"/>
      <c r="EZN88" s="95"/>
      <c r="EZO88" s="95"/>
      <c r="EZP88" s="95"/>
      <c r="EZQ88" s="95"/>
      <c r="EZR88" s="95"/>
      <c r="EZS88" s="95"/>
      <c r="EZT88" s="95"/>
      <c r="EZU88" s="95"/>
      <c r="EZV88" s="95"/>
      <c r="EZW88" s="95"/>
      <c r="EZX88" s="95"/>
      <c r="EZY88" s="95"/>
      <c r="EZZ88" s="95"/>
      <c r="FAA88" s="95"/>
      <c r="FAB88" s="95"/>
      <c r="FAC88" s="95"/>
      <c r="FAD88" s="95"/>
      <c r="FAE88" s="95"/>
      <c r="FAF88" s="95"/>
      <c r="FAG88" s="95"/>
      <c r="FAH88" s="95"/>
      <c r="FAI88" s="95"/>
      <c r="FAJ88" s="95"/>
      <c r="FAK88" s="95"/>
      <c r="FAL88" s="95"/>
      <c r="FAM88" s="95"/>
      <c r="FAN88" s="95"/>
      <c r="FAO88" s="95"/>
      <c r="FAP88" s="95"/>
      <c r="FAQ88" s="95"/>
      <c r="FAR88" s="95"/>
      <c r="FAS88" s="95"/>
      <c r="FAT88" s="95"/>
      <c r="FAU88" s="95"/>
      <c r="FAV88" s="95"/>
      <c r="FAW88" s="95"/>
      <c r="FAX88" s="95"/>
      <c r="FAY88" s="95"/>
      <c r="FAZ88" s="95"/>
      <c r="FBA88" s="95"/>
      <c r="FBB88" s="95"/>
      <c r="FBC88" s="95"/>
      <c r="FBD88" s="95"/>
      <c r="FBE88" s="95"/>
      <c r="FBF88" s="95"/>
      <c r="FBG88" s="95"/>
      <c r="FBH88" s="95"/>
      <c r="FBI88" s="95"/>
      <c r="FBJ88" s="95"/>
      <c r="FBK88" s="95"/>
      <c r="FBL88" s="95"/>
      <c r="FBM88" s="95"/>
      <c r="FBN88" s="95"/>
      <c r="FBO88" s="95"/>
      <c r="FBP88" s="95"/>
      <c r="FBQ88" s="95"/>
      <c r="FBR88" s="95"/>
      <c r="FBS88" s="95"/>
      <c r="FBT88" s="95"/>
      <c r="FBU88" s="95"/>
      <c r="FBV88" s="95"/>
      <c r="FBW88" s="95"/>
      <c r="FBX88" s="95"/>
      <c r="FBY88" s="95"/>
      <c r="FBZ88" s="95"/>
      <c r="FCA88" s="95"/>
      <c r="FCB88" s="95"/>
      <c r="FCC88" s="95"/>
      <c r="FCD88" s="95"/>
      <c r="FCE88" s="95"/>
      <c r="FCF88" s="95"/>
      <c r="FCG88" s="95"/>
      <c r="FCH88" s="95"/>
      <c r="FCI88" s="95"/>
      <c r="FCJ88" s="95"/>
      <c r="FCK88" s="95"/>
      <c r="FCL88" s="95"/>
      <c r="FCM88" s="95"/>
      <c r="FCN88" s="95"/>
      <c r="FCO88" s="95"/>
      <c r="FCP88" s="95"/>
      <c r="FCQ88" s="95"/>
      <c r="FCR88" s="95"/>
      <c r="FCS88" s="95"/>
      <c r="FCT88" s="95"/>
      <c r="FCU88" s="95"/>
      <c r="FCV88" s="95"/>
      <c r="FCW88" s="95"/>
      <c r="FCX88" s="95"/>
      <c r="FCY88" s="95"/>
      <c r="FCZ88" s="95"/>
      <c r="FDA88" s="95"/>
      <c r="FDB88" s="95"/>
      <c r="FDC88" s="95"/>
      <c r="FDD88" s="95"/>
      <c r="FDE88" s="95"/>
      <c r="FDF88" s="95"/>
      <c r="FDG88" s="95"/>
      <c r="FDH88" s="95"/>
      <c r="FDI88" s="95"/>
      <c r="FDJ88" s="95"/>
      <c r="FDK88" s="95"/>
      <c r="FDL88" s="95"/>
      <c r="FDM88" s="95"/>
      <c r="FDN88" s="95"/>
      <c r="FDO88" s="95"/>
      <c r="FDP88" s="95"/>
      <c r="FDQ88" s="95"/>
      <c r="FDR88" s="95"/>
      <c r="FDS88" s="95"/>
      <c r="FDT88" s="95"/>
      <c r="FDU88" s="95"/>
      <c r="FDV88" s="95"/>
      <c r="FDW88" s="95"/>
      <c r="FDX88" s="95"/>
      <c r="FDY88" s="95"/>
      <c r="FDZ88" s="95"/>
      <c r="FEA88" s="95"/>
      <c r="FEB88" s="95"/>
      <c r="FEC88" s="95"/>
      <c r="FED88" s="95"/>
      <c r="FEE88" s="95"/>
      <c r="FEF88" s="95"/>
      <c r="FEG88" s="95"/>
      <c r="FEH88" s="95"/>
      <c r="FEI88" s="95"/>
      <c r="FEJ88" s="95"/>
      <c r="FEK88" s="95"/>
      <c r="FEL88" s="95"/>
      <c r="FEM88" s="95"/>
      <c r="FEN88" s="95"/>
      <c r="FEO88" s="95"/>
      <c r="FEP88" s="95"/>
      <c r="FEQ88" s="95"/>
      <c r="FER88" s="95"/>
      <c r="FES88" s="95"/>
      <c r="FET88" s="95"/>
      <c r="FEU88" s="95"/>
      <c r="FEV88" s="95"/>
      <c r="FEW88" s="95"/>
      <c r="FEX88" s="95"/>
      <c r="FEY88" s="95"/>
      <c r="FEZ88" s="95"/>
      <c r="FFA88" s="95"/>
      <c r="FFB88" s="95"/>
      <c r="FFC88" s="95"/>
      <c r="FFD88" s="95"/>
      <c r="FFE88" s="95"/>
      <c r="FFF88" s="95"/>
      <c r="FFG88" s="95"/>
      <c r="FFH88" s="95"/>
      <c r="FFI88" s="95"/>
      <c r="FFJ88" s="95"/>
      <c r="FFK88" s="95"/>
      <c r="FFL88" s="95"/>
      <c r="FFM88" s="95"/>
      <c r="FFN88" s="95"/>
      <c r="FFO88" s="95"/>
      <c r="FFP88" s="95"/>
      <c r="FFQ88" s="95"/>
      <c r="FFR88" s="95"/>
      <c r="FFS88" s="95"/>
      <c r="FFT88" s="95"/>
      <c r="FFU88" s="95"/>
      <c r="FFV88" s="95"/>
      <c r="FFW88" s="95"/>
      <c r="FFX88" s="95"/>
      <c r="FFY88" s="95"/>
      <c r="FFZ88" s="95"/>
      <c r="FGA88" s="95"/>
      <c r="FGB88" s="95"/>
      <c r="FGC88" s="95"/>
      <c r="FGD88" s="95"/>
      <c r="FGE88" s="95"/>
      <c r="FGF88" s="95"/>
      <c r="FGG88" s="95"/>
      <c r="FGH88" s="95"/>
      <c r="FGI88" s="95"/>
      <c r="FGJ88" s="95"/>
      <c r="FGK88" s="95"/>
      <c r="FGL88" s="95"/>
      <c r="FGM88" s="95"/>
      <c r="FGN88" s="95"/>
      <c r="FGO88" s="95"/>
      <c r="FGP88" s="95"/>
      <c r="FGQ88" s="95"/>
      <c r="FGR88" s="95"/>
      <c r="FGS88" s="95"/>
      <c r="FGT88" s="95"/>
      <c r="FGU88" s="95"/>
      <c r="FGV88" s="95"/>
      <c r="FGW88" s="95"/>
      <c r="FGX88" s="95"/>
      <c r="FGY88" s="95"/>
      <c r="FGZ88" s="95"/>
      <c r="FHA88" s="95"/>
      <c r="FHB88" s="95"/>
      <c r="FHC88" s="95"/>
      <c r="FHD88" s="95"/>
      <c r="FHE88" s="95"/>
      <c r="FHF88" s="95"/>
      <c r="FHG88" s="95"/>
      <c r="FHH88" s="95"/>
      <c r="FHI88" s="95"/>
      <c r="FHJ88" s="95"/>
      <c r="FHK88" s="95"/>
      <c r="FHL88" s="95"/>
      <c r="FHM88" s="95"/>
      <c r="FHN88" s="95"/>
      <c r="FHO88" s="95"/>
      <c r="FHP88" s="95"/>
      <c r="FHQ88" s="95"/>
      <c r="FHR88" s="95"/>
      <c r="FHS88" s="95"/>
      <c r="FHT88" s="95"/>
      <c r="FHU88" s="95"/>
      <c r="FHV88" s="95"/>
      <c r="FHW88" s="95"/>
      <c r="FHX88" s="95"/>
      <c r="FHY88" s="95"/>
      <c r="FHZ88" s="95"/>
      <c r="FIA88" s="95"/>
      <c r="FIB88" s="95"/>
      <c r="FIC88" s="95"/>
      <c r="FID88" s="95"/>
      <c r="FIE88" s="95"/>
      <c r="FIF88" s="95"/>
      <c r="FIG88" s="95"/>
      <c r="FIH88" s="95"/>
      <c r="FII88" s="95"/>
      <c r="FIJ88" s="95"/>
      <c r="FIK88" s="95"/>
      <c r="FIL88" s="95"/>
      <c r="FIM88" s="95"/>
      <c r="FIN88" s="95"/>
      <c r="FIO88" s="95"/>
      <c r="FIP88" s="95"/>
      <c r="FIQ88" s="95"/>
      <c r="FIR88" s="95"/>
      <c r="FIS88" s="95"/>
      <c r="FIT88" s="95"/>
      <c r="FIU88" s="95"/>
      <c r="FIV88" s="95"/>
      <c r="FIW88" s="95"/>
      <c r="FIX88" s="95"/>
      <c r="FIY88" s="95"/>
      <c r="FIZ88" s="95"/>
      <c r="FJA88" s="95"/>
      <c r="FJB88" s="95"/>
      <c r="FJC88" s="95"/>
      <c r="FJD88" s="95"/>
      <c r="FJE88" s="95"/>
      <c r="FJF88" s="95"/>
      <c r="FJG88" s="95"/>
      <c r="FJH88" s="95"/>
      <c r="FJI88" s="95"/>
      <c r="FJJ88" s="95"/>
      <c r="FJK88" s="95"/>
      <c r="FJL88" s="95"/>
      <c r="FJM88" s="95"/>
      <c r="FJN88" s="95"/>
      <c r="FJO88" s="95"/>
      <c r="FJP88" s="95"/>
      <c r="FJQ88" s="95"/>
      <c r="FJR88" s="95"/>
      <c r="FJS88" s="95"/>
      <c r="FJT88" s="95"/>
      <c r="FJU88" s="95"/>
      <c r="FJV88" s="95"/>
      <c r="FJW88" s="95"/>
      <c r="FJX88" s="95"/>
      <c r="FJY88" s="95"/>
      <c r="FJZ88" s="95"/>
      <c r="FKA88" s="95"/>
      <c r="FKB88" s="95"/>
      <c r="FKC88" s="95"/>
      <c r="FKD88" s="95"/>
      <c r="FKE88" s="95"/>
      <c r="FKF88" s="95"/>
      <c r="FKG88" s="95"/>
      <c r="FKH88" s="95"/>
      <c r="FKI88" s="95"/>
      <c r="FKJ88" s="95"/>
      <c r="FKK88" s="95"/>
      <c r="FKL88" s="95"/>
      <c r="FKM88" s="95"/>
      <c r="FKN88" s="95"/>
      <c r="FKO88" s="95"/>
      <c r="FKP88" s="95"/>
      <c r="FKQ88" s="95"/>
      <c r="FKR88" s="95"/>
      <c r="FKS88" s="95"/>
      <c r="FKT88" s="95"/>
      <c r="FKU88" s="95"/>
      <c r="FKV88" s="95"/>
      <c r="FKW88" s="95"/>
      <c r="FKX88" s="95"/>
      <c r="FKY88" s="95"/>
      <c r="FKZ88" s="95"/>
      <c r="FLA88" s="95"/>
      <c r="FLB88" s="95"/>
      <c r="FLC88" s="95"/>
      <c r="FLD88" s="95"/>
      <c r="FLE88" s="95"/>
      <c r="FLF88" s="95"/>
      <c r="FLG88" s="95"/>
      <c r="FLH88" s="95"/>
      <c r="FLI88" s="95"/>
      <c r="FLJ88" s="95"/>
      <c r="FLK88" s="95"/>
      <c r="FLL88" s="95"/>
      <c r="FLM88" s="95"/>
      <c r="FLN88" s="95"/>
      <c r="FLO88" s="95"/>
      <c r="FLP88" s="95"/>
      <c r="FLQ88" s="95"/>
      <c r="FLR88" s="95"/>
      <c r="FLS88" s="95"/>
      <c r="FLT88" s="95"/>
      <c r="FLU88" s="95"/>
      <c r="FLV88" s="95"/>
      <c r="FLW88" s="95"/>
      <c r="FLX88" s="95"/>
      <c r="FLY88" s="95"/>
      <c r="FLZ88" s="95"/>
      <c r="FMA88" s="95"/>
      <c r="FMB88" s="95"/>
      <c r="FMC88" s="95"/>
      <c r="FMD88" s="95"/>
      <c r="FME88" s="95"/>
      <c r="FMF88" s="95"/>
      <c r="FMG88" s="95"/>
      <c r="FMH88" s="95"/>
      <c r="FMI88" s="95"/>
      <c r="FMJ88" s="95"/>
      <c r="FMK88" s="95"/>
      <c r="FML88" s="95"/>
      <c r="FMM88" s="95"/>
      <c r="FMN88" s="95"/>
      <c r="FMO88" s="95"/>
      <c r="FMP88" s="95"/>
      <c r="FMQ88" s="95"/>
      <c r="FMR88" s="95"/>
      <c r="FMS88" s="95"/>
      <c r="FMT88" s="95"/>
      <c r="FMU88" s="95"/>
      <c r="FMV88" s="95"/>
      <c r="FMW88" s="95"/>
      <c r="FMX88" s="95"/>
      <c r="FMY88" s="95"/>
      <c r="FMZ88" s="95"/>
      <c r="FNA88" s="95"/>
      <c r="FNB88" s="95"/>
      <c r="FNC88" s="95"/>
      <c r="FND88" s="95"/>
      <c r="FNE88" s="95"/>
      <c r="FNF88" s="95"/>
      <c r="FNG88" s="95"/>
      <c r="FNH88" s="95"/>
      <c r="FNI88" s="95"/>
      <c r="FNJ88" s="95"/>
      <c r="FNK88" s="95"/>
      <c r="FNL88" s="95"/>
      <c r="FNM88" s="95"/>
      <c r="FNN88" s="95"/>
      <c r="FNO88" s="95"/>
      <c r="FNP88" s="95"/>
      <c r="FNQ88" s="95"/>
      <c r="FNR88" s="95"/>
      <c r="FNS88" s="95"/>
      <c r="FNT88" s="95"/>
      <c r="FNU88" s="95"/>
      <c r="FNV88" s="95"/>
      <c r="FNW88" s="95"/>
      <c r="FNX88" s="95"/>
      <c r="FNY88" s="95"/>
      <c r="FNZ88" s="95"/>
      <c r="FOA88" s="95"/>
      <c r="FOB88" s="95"/>
      <c r="FOC88" s="95"/>
      <c r="FOD88" s="95"/>
      <c r="FOE88" s="95"/>
      <c r="FOF88" s="95"/>
      <c r="FOG88" s="95"/>
      <c r="FOH88" s="95"/>
      <c r="FOI88" s="95"/>
      <c r="FOJ88" s="95"/>
      <c r="FOK88" s="95"/>
      <c r="FOL88" s="95"/>
      <c r="FOM88" s="95"/>
      <c r="FON88" s="95"/>
      <c r="FOO88" s="95"/>
      <c r="FOP88" s="95"/>
      <c r="FOQ88" s="95"/>
      <c r="FOR88" s="95"/>
      <c r="FOS88" s="95"/>
      <c r="FOT88" s="95"/>
      <c r="FOU88" s="95"/>
      <c r="FOV88" s="95"/>
      <c r="FOW88" s="95"/>
      <c r="FOX88" s="95"/>
      <c r="FOY88" s="95"/>
      <c r="FOZ88" s="95"/>
      <c r="FPA88" s="95"/>
      <c r="FPB88" s="95"/>
      <c r="FPC88" s="95"/>
      <c r="FPD88" s="95"/>
      <c r="FPE88" s="95"/>
      <c r="FPF88" s="95"/>
      <c r="FPG88" s="95"/>
      <c r="FPH88" s="95"/>
      <c r="FPI88" s="95"/>
      <c r="FPJ88" s="95"/>
      <c r="FPK88" s="95"/>
      <c r="FPL88" s="95"/>
      <c r="FPM88" s="95"/>
      <c r="FPN88" s="95"/>
      <c r="FPO88" s="95"/>
      <c r="FPP88" s="95"/>
      <c r="FPQ88" s="95"/>
      <c r="FPR88" s="95"/>
      <c r="FPS88" s="95"/>
      <c r="FPT88" s="95"/>
      <c r="FPU88" s="95"/>
      <c r="FPV88" s="95"/>
      <c r="FPW88" s="95"/>
      <c r="FPX88" s="95"/>
      <c r="FPY88" s="95"/>
      <c r="FPZ88" s="95"/>
      <c r="FQA88" s="95"/>
      <c r="FQB88" s="95"/>
      <c r="FQC88" s="95"/>
      <c r="FQD88" s="95"/>
      <c r="FQE88" s="95"/>
      <c r="FQF88" s="95"/>
      <c r="FQG88" s="95"/>
      <c r="FQH88" s="95"/>
      <c r="FQI88" s="95"/>
      <c r="FQJ88" s="95"/>
      <c r="FQK88" s="95"/>
      <c r="FQL88" s="95"/>
      <c r="FQM88" s="95"/>
      <c r="FQN88" s="95"/>
      <c r="FQO88" s="95"/>
      <c r="FQP88" s="95"/>
      <c r="FQQ88" s="95"/>
      <c r="FQR88" s="95"/>
      <c r="FQS88" s="95"/>
      <c r="FQT88" s="95"/>
      <c r="FQU88" s="95"/>
      <c r="FQV88" s="95"/>
      <c r="FQW88" s="95"/>
      <c r="FQX88" s="95"/>
      <c r="FQY88" s="95"/>
      <c r="FQZ88" s="95"/>
      <c r="FRA88" s="95"/>
      <c r="FRB88" s="95"/>
      <c r="FRC88" s="95"/>
      <c r="FRD88" s="95"/>
      <c r="FRE88" s="95"/>
      <c r="FRF88" s="95"/>
      <c r="FRG88" s="95"/>
      <c r="FRH88" s="95"/>
      <c r="FRI88" s="95"/>
      <c r="FRJ88" s="95"/>
      <c r="FRK88" s="95"/>
      <c r="FRL88" s="95"/>
      <c r="FRM88" s="95"/>
      <c r="FRN88" s="95"/>
      <c r="FRO88" s="95"/>
      <c r="FRP88" s="95"/>
      <c r="FRQ88" s="95"/>
      <c r="FRR88" s="95"/>
      <c r="FRS88" s="95"/>
      <c r="FRT88" s="95"/>
      <c r="FRU88" s="95"/>
      <c r="FRV88" s="95"/>
      <c r="FRW88" s="95"/>
      <c r="FRX88" s="95"/>
      <c r="FRY88" s="95"/>
      <c r="FRZ88" s="95"/>
      <c r="FSA88" s="95"/>
      <c r="FSB88" s="95"/>
      <c r="FSC88" s="95"/>
      <c r="FSD88" s="95"/>
      <c r="FSE88" s="95"/>
      <c r="FSF88" s="95"/>
      <c r="FSG88" s="95"/>
      <c r="FSH88" s="95"/>
      <c r="FSI88" s="95"/>
      <c r="FSJ88" s="95"/>
      <c r="FSK88" s="95"/>
      <c r="FSL88" s="95"/>
      <c r="FSM88" s="95"/>
      <c r="FSN88" s="95"/>
      <c r="FSO88" s="95"/>
      <c r="FSP88" s="95"/>
      <c r="FSQ88" s="95"/>
      <c r="FSR88" s="95"/>
      <c r="FSS88" s="95"/>
      <c r="FST88" s="95"/>
      <c r="FSU88" s="95"/>
      <c r="FSV88" s="95"/>
      <c r="FSW88" s="95"/>
      <c r="FSX88" s="95"/>
      <c r="FSY88" s="95"/>
      <c r="FSZ88" s="95"/>
      <c r="FTA88" s="95"/>
      <c r="FTB88" s="95"/>
      <c r="FTC88" s="95"/>
      <c r="FTD88" s="95"/>
      <c r="FTE88" s="95"/>
      <c r="FTF88" s="95"/>
      <c r="FTG88" s="95"/>
      <c r="FTH88" s="95"/>
      <c r="FTI88" s="95"/>
      <c r="FTJ88" s="95"/>
      <c r="FTK88" s="95"/>
      <c r="FTL88" s="95"/>
      <c r="FTM88" s="95"/>
      <c r="FTN88" s="95"/>
      <c r="FTO88" s="95"/>
      <c r="FTP88" s="95"/>
      <c r="FTQ88" s="95"/>
      <c r="FTR88" s="95"/>
      <c r="FTS88" s="95"/>
      <c r="FTT88" s="95"/>
      <c r="FTU88" s="95"/>
      <c r="FTV88" s="95"/>
      <c r="FTW88" s="95"/>
      <c r="FTX88" s="95"/>
      <c r="FTY88" s="95"/>
      <c r="FTZ88" s="95"/>
      <c r="FUA88" s="95"/>
      <c r="FUB88" s="95"/>
      <c r="FUC88" s="95"/>
      <c r="FUD88" s="95"/>
      <c r="FUE88" s="95"/>
      <c r="FUF88" s="95"/>
      <c r="FUG88" s="95"/>
      <c r="FUH88" s="95"/>
      <c r="FUI88" s="95"/>
      <c r="FUJ88" s="95"/>
      <c r="FUK88" s="95"/>
      <c r="FUL88" s="95"/>
      <c r="FUM88" s="95"/>
      <c r="FUN88" s="95"/>
      <c r="FUO88" s="95"/>
      <c r="FUP88" s="95"/>
      <c r="FUQ88" s="95"/>
      <c r="FUR88" s="95"/>
      <c r="FUS88" s="95"/>
      <c r="FUT88" s="95"/>
      <c r="FUU88" s="95"/>
      <c r="FUV88" s="95"/>
      <c r="FUW88" s="95"/>
      <c r="FUX88" s="95"/>
      <c r="FUY88" s="95"/>
      <c r="FUZ88" s="95"/>
      <c r="FVA88" s="95"/>
      <c r="FVB88" s="95"/>
      <c r="FVC88" s="95"/>
      <c r="FVD88" s="95"/>
      <c r="FVE88" s="95"/>
      <c r="FVF88" s="95"/>
      <c r="FVG88" s="95"/>
      <c r="FVH88" s="95"/>
      <c r="FVI88" s="95"/>
      <c r="FVJ88" s="95"/>
      <c r="FVK88" s="95"/>
      <c r="FVL88" s="95"/>
      <c r="FVM88" s="95"/>
      <c r="FVN88" s="95"/>
      <c r="FVO88" s="95"/>
      <c r="FVP88" s="95"/>
      <c r="FVQ88" s="95"/>
      <c r="FVR88" s="95"/>
      <c r="FVS88" s="95"/>
      <c r="FVT88" s="95"/>
      <c r="FVU88" s="95"/>
      <c r="FVV88" s="95"/>
      <c r="FVW88" s="95"/>
      <c r="FVX88" s="95"/>
      <c r="FVY88" s="95"/>
      <c r="FVZ88" s="95"/>
      <c r="FWA88" s="95"/>
      <c r="FWB88" s="95"/>
      <c r="FWC88" s="95"/>
      <c r="FWD88" s="95"/>
      <c r="FWE88" s="95"/>
      <c r="FWF88" s="95"/>
      <c r="FWG88" s="95"/>
      <c r="FWH88" s="95"/>
      <c r="FWI88" s="95"/>
      <c r="FWJ88" s="95"/>
      <c r="FWK88" s="95"/>
      <c r="FWL88" s="95"/>
      <c r="FWM88" s="95"/>
      <c r="FWN88" s="95"/>
      <c r="FWO88" s="95"/>
      <c r="FWP88" s="95"/>
      <c r="FWQ88" s="95"/>
      <c r="FWR88" s="95"/>
      <c r="FWS88" s="95"/>
      <c r="FWT88" s="95"/>
      <c r="FWU88" s="95"/>
      <c r="FWV88" s="95"/>
      <c r="FWW88" s="95"/>
      <c r="FWX88" s="95"/>
      <c r="FWY88" s="95"/>
      <c r="FWZ88" s="95"/>
      <c r="FXA88" s="95"/>
      <c r="FXB88" s="95"/>
      <c r="FXC88" s="95"/>
      <c r="FXD88" s="95"/>
      <c r="FXE88" s="95"/>
      <c r="FXF88" s="95"/>
      <c r="FXG88" s="95"/>
      <c r="FXH88" s="95"/>
      <c r="FXI88" s="95"/>
      <c r="FXJ88" s="95"/>
      <c r="FXK88" s="95"/>
      <c r="FXL88" s="95"/>
      <c r="FXM88" s="95"/>
      <c r="FXN88" s="95"/>
      <c r="FXO88" s="95"/>
      <c r="FXP88" s="95"/>
      <c r="FXQ88" s="95"/>
      <c r="FXR88" s="95"/>
      <c r="FXS88" s="95"/>
      <c r="FXT88" s="95"/>
      <c r="FXU88" s="95"/>
      <c r="FXV88" s="95"/>
      <c r="FXW88" s="95"/>
      <c r="FXX88" s="95"/>
      <c r="FXY88" s="95"/>
      <c r="FXZ88" s="95"/>
      <c r="FYA88" s="95"/>
      <c r="FYB88" s="95"/>
      <c r="FYC88" s="95"/>
      <c r="FYD88" s="95"/>
      <c r="FYE88" s="95"/>
      <c r="FYF88" s="95"/>
      <c r="FYG88" s="95"/>
      <c r="FYH88" s="95"/>
      <c r="FYI88" s="95"/>
      <c r="FYJ88" s="95"/>
      <c r="FYK88" s="95"/>
      <c r="FYL88" s="95"/>
      <c r="FYM88" s="95"/>
      <c r="FYN88" s="95"/>
      <c r="FYO88" s="95"/>
      <c r="FYP88" s="95"/>
      <c r="FYQ88" s="95"/>
      <c r="FYR88" s="95"/>
      <c r="FYS88" s="95"/>
      <c r="FYT88" s="95"/>
      <c r="FYU88" s="95"/>
      <c r="FYV88" s="95"/>
      <c r="FYW88" s="95"/>
      <c r="FYX88" s="95"/>
      <c r="FYY88" s="95"/>
      <c r="FYZ88" s="95"/>
      <c r="FZA88" s="95"/>
      <c r="FZB88" s="95"/>
      <c r="FZC88" s="95"/>
      <c r="FZD88" s="95"/>
      <c r="FZE88" s="95"/>
      <c r="FZF88" s="95"/>
      <c r="FZG88" s="95"/>
      <c r="FZH88" s="95"/>
      <c r="FZI88" s="95"/>
      <c r="FZJ88" s="95"/>
      <c r="FZK88" s="95"/>
      <c r="FZL88" s="95"/>
      <c r="FZM88" s="95"/>
      <c r="FZN88" s="95"/>
      <c r="FZO88" s="95"/>
      <c r="FZP88" s="95"/>
      <c r="FZQ88" s="95"/>
      <c r="FZR88" s="95"/>
      <c r="FZS88" s="95"/>
      <c r="FZT88" s="95"/>
      <c r="FZU88" s="95"/>
      <c r="FZV88" s="95"/>
      <c r="FZW88" s="95"/>
      <c r="FZX88" s="95"/>
      <c r="FZY88" s="95"/>
      <c r="FZZ88" s="95"/>
      <c r="GAA88" s="95"/>
      <c r="GAB88" s="95"/>
      <c r="GAC88" s="95"/>
      <c r="GAD88" s="95"/>
      <c r="GAE88" s="95"/>
      <c r="GAF88" s="95"/>
      <c r="GAG88" s="95"/>
      <c r="GAH88" s="95"/>
      <c r="GAI88" s="95"/>
      <c r="GAJ88" s="95"/>
      <c r="GAK88" s="95"/>
      <c r="GAL88" s="95"/>
      <c r="GAM88" s="95"/>
      <c r="GAN88" s="95"/>
      <c r="GAO88" s="95"/>
      <c r="GAP88" s="95"/>
      <c r="GAQ88" s="95"/>
      <c r="GAR88" s="95"/>
      <c r="GAS88" s="95"/>
      <c r="GAT88" s="95"/>
      <c r="GAU88" s="95"/>
      <c r="GAV88" s="95"/>
      <c r="GAW88" s="95"/>
      <c r="GAX88" s="95"/>
      <c r="GAY88" s="95"/>
      <c r="GAZ88" s="95"/>
      <c r="GBA88" s="95"/>
      <c r="GBB88" s="95"/>
      <c r="GBC88" s="95"/>
      <c r="GBD88" s="95"/>
      <c r="GBE88" s="95"/>
      <c r="GBF88" s="95"/>
      <c r="GBG88" s="95"/>
      <c r="GBH88" s="95"/>
      <c r="GBI88" s="95"/>
      <c r="GBJ88" s="95"/>
      <c r="GBK88" s="95"/>
      <c r="GBL88" s="95"/>
      <c r="GBM88" s="95"/>
      <c r="GBN88" s="95"/>
      <c r="GBO88" s="95"/>
      <c r="GBP88" s="95"/>
      <c r="GBQ88" s="95"/>
      <c r="GBR88" s="95"/>
      <c r="GBS88" s="95"/>
      <c r="GBT88" s="95"/>
      <c r="GBU88" s="95"/>
      <c r="GBV88" s="95"/>
      <c r="GBW88" s="95"/>
      <c r="GBX88" s="95"/>
      <c r="GBY88" s="95"/>
      <c r="GBZ88" s="95"/>
      <c r="GCA88" s="95"/>
      <c r="GCB88" s="95"/>
      <c r="GCC88" s="95"/>
      <c r="GCD88" s="95"/>
      <c r="GCE88" s="95"/>
      <c r="GCF88" s="95"/>
      <c r="GCG88" s="95"/>
      <c r="GCH88" s="95"/>
      <c r="GCI88" s="95"/>
      <c r="GCJ88" s="95"/>
      <c r="GCK88" s="95"/>
      <c r="GCL88" s="95"/>
      <c r="GCM88" s="95"/>
      <c r="GCN88" s="95"/>
      <c r="GCO88" s="95"/>
      <c r="GCP88" s="95"/>
      <c r="GCQ88" s="95"/>
      <c r="GCR88" s="95"/>
      <c r="GCS88" s="95"/>
      <c r="GCT88" s="95"/>
      <c r="GCU88" s="95"/>
      <c r="GCV88" s="95"/>
      <c r="GCW88" s="95"/>
      <c r="GCX88" s="95"/>
      <c r="GCY88" s="95"/>
      <c r="GCZ88" s="95"/>
      <c r="GDA88" s="95"/>
      <c r="GDB88" s="95"/>
      <c r="GDC88" s="95"/>
      <c r="GDD88" s="95"/>
      <c r="GDE88" s="95"/>
      <c r="GDF88" s="95"/>
      <c r="GDG88" s="95"/>
      <c r="GDH88" s="95"/>
      <c r="GDI88" s="95"/>
      <c r="GDJ88" s="95"/>
      <c r="GDK88" s="95"/>
      <c r="GDL88" s="95"/>
      <c r="GDM88" s="95"/>
      <c r="GDN88" s="95"/>
      <c r="GDO88" s="95"/>
      <c r="GDP88" s="95"/>
      <c r="GDQ88" s="95"/>
      <c r="GDR88" s="95"/>
      <c r="GDS88" s="95"/>
      <c r="GDT88" s="95"/>
      <c r="GDU88" s="95"/>
      <c r="GDV88" s="95"/>
      <c r="GDW88" s="95"/>
      <c r="GDX88" s="95"/>
      <c r="GDY88" s="95"/>
      <c r="GDZ88" s="95"/>
      <c r="GEA88" s="95"/>
      <c r="GEB88" s="95"/>
      <c r="GEC88" s="95"/>
      <c r="GED88" s="95"/>
      <c r="GEE88" s="95"/>
      <c r="GEF88" s="95"/>
      <c r="GEG88" s="95"/>
      <c r="GEH88" s="95"/>
      <c r="GEI88" s="95"/>
      <c r="GEJ88" s="95"/>
      <c r="GEK88" s="95"/>
      <c r="GEL88" s="95"/>
      <c r="GEM88" s="95"/>
      <c r="GEN88" s="95"/>
      <c r="GEO88" s="95"/>
      <c r="GEP88" s="95"/>
      <c r="GEQ88" s="95"/>
      <c r="GER88" s="95"/>
      <c r="GES88" s="95"/>
      <c r="GET88" s="95"/>
      <c r="GEU88" s="95"/>
      <c r="GEV88" s="95"/>
      <c r="GEW88" s="95"/>
      <c r="GEX88" s="95"/>
      <c r="GEY88" s="95"/>
      <c r="GEZ88" s="95"/>
      <c r="GFA88" s="95"/>
      <c r="GFB88" s="95"/>
      <c r="GFC88" s="95"/>
      <c r="GFD88" s="95"/>
      <c r="GFE88" s="95"/>
      <c r="GFF88" s="95"/>
      <c r="GFG88" s="95"/>
      <c r="GFH88" s="95"/>
      <c r="GFI88" s="95"/>
      <c r="GFJ88" s="95"/>
      <c r="GFK88" s="95"/>
      <c r="GFL88" s="95"/>
      <c r="GFM88" s="95"/>
      <c r="GFN88" s="95"/>
      <c r="GFO88" s="95"/>
      <c r="GFP88" s="95"/>
      <c r="GFQ88" s="95"/>
      <c r="GFR88" s="95"/>
      <c r="GFS88" s="95"/>
      <c r="GFT88" s="95"/>
      <c r="GFU88" s="95"/>
      <c r="GFV88" s="95"/>
      <c r="GFW88" s="95"/>
      <c r="GFX88" s="95"/>
      <c r="GFY88" s="95"/>
      <c r="GFZ88" s="95"/>
      <c r="GGA88" s="95"/>
      <c r="GGB88" s="95"/>
      <c r="GGC88" s="95"/>
      <c r="GGD88" s="95"/>
      <c r="GGE88" s="95"/>
      <c r="GGF88" s="95"/>
      <c r="GGG88" s="95"/>
      <c r="GGH88" s="95"/>
      <c r="GGI88" s="95"/>
      <c r="GGJ88" s="95"/>
      <c r="GGK88" s="95"/>
      <c r="GGL88" s="95"/>
      <c r="GGM88" s="95"/>
      <c r="GGN88" s="95"/>
      <c r="GGO88" s="95"/>
      <c r="GGP88" s="95"/>
      <c r="GGQ88" s="95"/>
      <c r="GGR88" s="95"/>
      <c r="GGS88" s="95"/>
      <c r="GGT88" s="95"/>
      <c r="GGU88" s="95"/>
      <c r="GGV88" s="95"/>
      <c r="GGW88" s="95"/>
      <c r="GGX88" s="95"/>
      <c r="GGY88" s="95"/>
      <c r="GGZ88" s="95"/>
      <c r="GHA88" s="95"/>
      <c r="GHB88" s="95"/>
      <c r="GHC88" s="95"/>
      <c r="GHD88" s="95"/>
      <c r="GHE88" s="95"/>
      <c r="GHF88" s="95"/>
      <c r="GHG88" s="95"/>
      <c r="GHH88" s="95"/>
      <c r="GHI88" s="95"/>
      <c r="GHJ88" s="95"/>
      <c r="GHK88" s="95"/>
      <c r="GHL88" s="95"/>
      <c r="GHM88" s="95"/>
      <c r="GHN88" s="95"/>
      <c r="GHO88" s="95"/>
      <c r="GHP88" s="95"/>
      <c r="GHQ88" s="95"/>
      <c r="GHR88" s="95"/>
      <c r="GHS88" s="95"/>
      <c r="GHT88" s="95"/>
      <c r="GHU88" s="95"/>
      <c r="GHV88" s="95"/>
      <c r="GHW88" s="95"/>
      <c r="GHX88" s="95"/>
      <c r="GHY88" s="95"/>
      <c r="GHZ88" s="95"/>
      <c r="GIA88" s="95"/>
      <c r="GIB88" s="95"/>
      <c r="GIC88" s="95"/>
      <c r="GID88" s="95"/>
      <c r="GIE88" s="95"/>
      <c r="GIF88" s="95"/>
      <c r="GIG88" s="95"/>
      <c r="GIH88" s="95"/>
      <c r="GII88" s="95"/>
      <c r="GIJ88" s="95"/>
      <c r="GIK88" s="95"/>
      <c r="GIL88" s="95"/>
      <c r="GIM88" s="95"/>
      <c r="GIN88" s="95"/>
      <c r="GIO88" s="95"/>
      <c r="GIP88" s="95"/>
      <c r="GIQ88" s="95"/>
      <c r="GIR88" s="95"/>
      <c r="GIS88" s="95"/>
      <c r="GIT88" s="95"/>
      <c r="GIU88" s="95"/>
      <c r="GIV88" s="95"/>
      <c r="GIW88" s="95"/>
      <c r="GIX88" s="95"/>
      <c r="GIY88" s="95"/>
      <c r="GIZ88" s="95"/>
      <c r="GJA88" s="95"/>
      <c r="GJB88" s="95"/>
      <c r="GJC88" s="95"/>
      <c r="GJD88" s="95"/>
      <c r="GJE88" s="95"/>
      <c r="GJF88" s="95"/>
      <c r="GJG88" s="95"/>
      <c r="GJH88" s="95"/>
      <c r="GJI88" s="95"/>
      <c r="GJJ88" s="95"/>
      <c r="GJK88" s="95"/>
      <c r="GJL88" s="95"/>
      <c r="GJM88" s="95"/>
      <c r="GJN88" s="95"/>
      <c r="GJO88" s="95"/>
      <c r="GJP88" s="95"/>
      <c r="GJQ88" s="95"/>
      <c r="GJR88" s="95"/>
      <c r="GJS88" s="95"/>
      <c r="GJT88" s="95"/>
      <c r="GJU88" s="95"/>
      <c r="GJV88" s="95"/>
      <c r="GJW88" s="95"/>
      <c r="GJX88" s="95"/>
      <c r="GJY88" s="95"/>
      <c r="GJZ88" s="95"/>
      <c r="GKA88" s="95"/>
      <c r="GKB88" s="95"/>
      <c r="GKC88" s="95"/>
      <c r="GKD88" s="95"/>
      <c r="GKE88" s="95"/>
      <c r="GKF88" s="95"/>
      <c r="GKG88" s="95"/>
      <c r="GKH88" s="95"/>
      <c r="GKI88" s="95"/>
      <c r="GKJ88" s="95"/>
      <c r="GKK88" s="95"/>
      <c r="GKL88" s="95"/>
      <c r="GKM88" s="95"/>
      <c r="GKN88" s="95"/>
      <c r="GKO88" s="95"/>
      <c r="GKP88" s="95"/>
      <c r="GKQ88" s="95"/>
      <c r="GKR88" s="95"/>
      <c r="GKS88" s="95"/>
      <c r="GKT88" s="95"/>
      <c r="GKU88" s="95"/>
      <c r="GKV88" s="95"/>
      <c r="GKW88" s="95"/>
      <c r="GKX88" s="95"/>
      <c r="GKY88" s="95"/>
      <c r="GKZ88" s="95"/>
      <c r="GLA88" s="95"/>
      <c r="GLB88" s="95"/>
      <c r="GLC88" s="95"/>
      <c r="GLD88" s="95"/>
      <c r="GLE88" s="95"/>
      <c r="GLF88" s="95"/>
      <c r="GLG88" s="95"/>
      <c r="GLH88" s="95"/>
      <c r="GLI88" s="95"/>
      <c r="GLJ88" s="95"/>
      <c r="GLK88" s="95"/>
      <c r="GLL88" s="95"/>
      <c r="GLM88" s="95"/>
      <c r="GLN88" s="95"/>
      <c r="GLO88" s="95"/>
      <c r="GLP88" s="95"/>
      <c r="GLQ88" s="95"/>
      <c r="GLR88" s="95"/>
      <c r="GLS88" s="95"/>
      <c r="GLT88" s="95"/>
      <c r="GLU88" s="95"/>
      <c r="GLV88" s="95"/>
      <c r="GLW88" s="95"/>
      <c r="GLX88" s="95"/>
      <c r="GLY88" s="95"/>
      <c r="GLZ88" s="95"/>
      <c r="GMA88" s="95"/>
      <c r="GMB88" s="95"/>
      <c r="GMC88" s="95"/>
      <c r="GMD88" s="95"/>
      <c r="GME88" s="95"/>
      <c r="GMF88" s="95"/>
      <c r="GMG88" s="95"/>
      <c r="GMH88" s="95"/>
      <c r="GMI88" s="95"/>
      <c r="GMJ88" s="95"/>
      <c r="GMK88" s="95"/>
      <c r="GML88" s="95"/>
      <c r="GMM88" s="95"/>
      <c r="GMN88" s="95"/>
      <c r="GMO88" s="95"/>
      <c r="GMP88" s="95"/>
      <c r="GMQ88" s="95"/>
      <c r="GMR88" s="95"/>
      <c r="GMS88" s="95"/>
      <c r="GMT88" s="95"/>
      <c r="GMU88" s="95"/>
      <c r="GMV88" s="95"/>
      <c r="GMW88" s="95"/>
      <c r="GMX88" s="95"/>
      <c r="GMY88" s="95"/>
      <c r="GMZ88" s="95"/>
      <c r="GNA88" s="95"/>
      <c r="GNB88" s="95"/>
      <c r="GNC88" s="95"/>
      <c r="GND88" s="95"/>
      <c r="GNE88" s="95"/>
      <c r="GNF88" s="95"/>
      <c r="GNG88" s="95"/>
      <c r="GNH88" s="95"/>
      <c r="GNI88" s="95"/>
      <c r="GNJ88" s="95"/>
      <c r="GNK88" s="95"/>
      <c r="GNL88" s="95"/>
      <c r="GNM88" s="95"/>
      <c r="GNN88" s="95"/>
      <c r="GNO88" s="95"/>
      <c r="GNP88" s="95"/>
      <c r="GNQ88" s="95"/>
      <c r="GNR88" s="95"/>
      <c r="GNS88" s="95"/>
      <c r="GNT88" s="95"/>
      <c r="GNU88" s="95"/>
      <c r="GNV88" s="95"/>
      <c r="GNW88" s="95"/>
      <c r="GNX88" s="95"/>
      <c r="GNY88" s="95"/>
      <c r="GNZ88" s="95"/>
      <c r="GOA88" s="95"/>
      <c r="GOB88" s="95"/>
      <c r="GOC88" s="95"/>
      <c r="GOD88" s="95"/>
      <c r="GOE88" s="95"/>
      <c r="GOF88" s="95"/>
      <c r="GOG88" s="95"/>
      <c r="GOH88" s="95"/>
      <c r="GOI88" s="95"/>
      <c r="GOJ88" s="95"/>
      <c r="GOK88" s="95"/>
      <c r="GOL88" s="95"/>
      <c r="GOM88" s="95"/>
      <c r="GON88" s="95"/>
      <c r="GOO88" s="95"/>
      <c r="GOP88" s="95"/>
      <c r="GOQ88" s="95"/>
      <c r="GOR88" s="95"/>
      <c r="GOS88" s="95"/>
      <c r="GOT88" s="95"/>
      <c r="GOU88" s="95"/>
      <c r="GOV88" s="95"/>
      <c r="GOW88" s="95"/>
      <c r="GOX88" s="95"/>
      <c r="GOY88" s="95"/>
      <c r="GOZ88" s="95"/>
      <c r="GPA88" s="95"/>
      <c r="GPB88" s="95"/>
      <c r="GPC88" s="95"/>
      <c r="GPD88" s="95"/>
      <c r="GPE88" s="95"/>
      <c r="GPF88" s="95"/>
      <c r="GPG88" s="95"/>
      <c r="GPH88" s="95"/>
      <c r="GPI88" s="95"/>
      <c r="GPJ88" s="95"/>
      <c r="GPK88" s="95"/>
      <c r="GPL88" s="95"/>
      <c r="GPM88" s="95"/>
      <c r="GPN88" s="95"/>
      <c r="GPO88" s="95"/>
      <c r="GPP88" s="95"/>
      <c r="GPQ88" s="95"/>
      <c r="GPR88" s="95"/>
      <c r="GPS88" s="95"/>
      <c r="GPT88" s="95"/>
      <c r="GPU88" s="95"/>
      <c r="GPV88" s="95"/>
      <c r="GPW88" s="95"/>
      <c r="GPX88" s="95"/>
      <c r="GPY88" s="95"/>
      <c r="GPZ88" s="95"/>
      <c r="GQA88" s="95"/>
      <c r="GQB88" s="95"/>
      <c r="GQC88" s="95"/>
      <c r="GQD88" s="95"/>
      <c r="GQE88" s="95"/>
      <c r="GQF88" s="95"/>
      <c r="GQG88" s="95"/>
      <c r="GQH88" s="95"/>
      <c r="GQI88" s="95"/>
      <c r="GQJ88" s="95"/>
      <c r="GQK88" s="95"/>
      <c r="GQL88" s="95"/>
      <c r="GQM88" s="95"/>
      <c r="GQN88" s="95"/>
      <c r="GQO88" s="95"/>
      <c r="GQP88" s="95"/>
      <c r="GQQ88" s="95"/>
      <c r="GQR88" s="95"/>
      <c r="GQS88" s="95"/>
      <c r="GQT88" s="95"/>
      <c r="GQU88" s="95"/>
      <c r="GQV88" s="95"/>
      <c r="GQW88" s="95"/>
      <c r="GQX88" s="95"/>
      <c r="GQY88" s="95"/>
      <c r="GQZ88" s="95"/>
      <c r="GRA88" s="95"/>
      <c r="GRB88" s="95"/>
      <c r="GRC88" s="95"/>
      <c r="GRD88" s="95"/>
      <c r="GRE88" s="95"/>
      <c r="GRF88" s="95"/>
      <c r="GRG88" s="95"/>
      <c r="GRH88" s="95"/>
      <c r="GRI88" s="95"/>
      <c r="GRJ88" s="95"/>
      <c r="GRK88" s="95"/>
      <c r="GRL88" s="95"/>
      <c r="GRM88" s="95"/>
      <c r="GRN88" s="95"/>
      <c r="GRO88" s="95"/>
      <c r="GRP88" s="95"/>
      <c r="GRQ88" s="95"/>
      <c r="GRR88" s="95"/>
      <c r="GRS88" s="95"/>
      <c r="GRT88" s="95"/>
      <c r="GRU88" s="95"/>
      <c r="GRV88" s="95"/>
      <c r="GRW88" s="95"/>
      <c r="GRX88" s="95"/>
      <c r="GRY88" s="95"/>
      <c r="GRZ88" s="95"/>
      <c r="GSA88" s="95"/>
      <c r="GSB88" s="95"/>
      <c r="GSC88" s="95"/>
      <c r="GSD88" s="95"/>
      <c r="GSE88" s="95"/>
      <c r="GSF88" s="95"/>
      <c r="GSG88" s="95"/>
      <c r="GSH88" s="95"/>
      <c r="GSI88" s="95"/>
      <c r="GSJ88" s="95"/>
      <c r="GSK88" s="95"/>
      <c r="GSL88" s="95"/>
      <c r="GSM88" s="95"/>
      <c r="GSN88" s="95"/>
      <c r="GSO88" s="95"/>
      <c r="GSP88" s="95"/>
      <c r="GSQ88" s="95"/>
      <c r="GSR88" s="95"/>
      <c r="GSS88" s="95"/>
      <c r="GST88" s="95"/>
      <c r="GSU88" s="95"/>
      <c r="GSV88" s="95"/>
      <c r="GSW88" s="95"/>
      <c r="GSX88" s="95"/>
      <c r="GSY88" s="95"/>
      <c r="GSZ88" s="95"/>
      <c r="GTA88" s="95"/>
      <c r="GTB88" s="95"/>
      <c r="GTC88" s="95"/>
      <c r="GTD88" s="95"/>
      <c r="GTE88" s="95"/>
      <c r="GTF88" s="95"/>
      <c r="GTG88" s="95"/>
      <c r="GTH88" s="95"/>
      <c r="GTI88" s="95"/>
      <c r="GTJ88" s="95"/>
      <c r="GTK88" s="95"/>
      <c r="GTL88" s="95"/>
      <c r="GTM88" s="95"/>
      <c r="GTN88" s="95"/>
      <c r="GTO88" s="95"/>
      <c r="GTP88" s="95"/>
      <c r="GTQ88" s="95"/>
      <c r="GTR88" s="95"/>
      <c r="GTS88" s="95"/>
      <c r="GTT88" s="95"/>
      <c r="GTU88" s="95"/>
      <c r="GTV88" s="95"/>
      <c r="GTW88" s="95"/>
      <c r="GTX88" s="95"/>
      <c r="GTY88" s="95"/>
      <c r="GTZ88" s="95"/>
      <c r="GUA88" s="95"/>
      <c r="GUB88" s="95"/>
      <c r="GUC88" s="95"/>
      <c r="GUD88" s="95"/>
      <c r="GUE88" s="95"/>
      <c r="GUF88" s="95"/>
      <c r="GUG88" s="95"/>
      <c r="GUH88" s="95"/>
      <c r="GUI88" s="95"/>
      <c r="GUJ88" s="95"/>
      <c r="GUK88" s="95"/>
      <c r="GUL88" s="95"/>
      <c r="GUM88" s="95"/>
      <c r="GUN88" s="95"/>
      <c r="GUO88" s="95"/>
      <c r="GUP88" s="95"/>
      <c r="GUQ88" s="95"/>
      <c r="GUR88" s="95"/>
      <c r="GUS88" s="95"/>
      <c r="GUT88" s="95"/>
      <c r="GUU88" s="95"/>
      <c r="GUV88" s="95"/>
      <c r="GUW88" s="95"/>
      <c r="GUX88" s="95"/>
      <c r="GUY88" s="95"/>
      <c r="GUZ88" s="95"/>
      <c r="GVA88" s="95"/>
      <c r="GVB88" s="95"/>
      <c r="GVC88" s="95"/>
      <c r="GVD88" s="95"/>
      <c r="GVE88" s="95"/>
      <c r="GVF88" s="95"/>
      <c r="GVG88" s="95"/>
      <c r="GVH88" s="95"/>
      <c r="GVI88" s="95"/>
      <c r="GVJ88" s="95"/>
      <c r="GVK88" s="95"/>
      <c r="GVL88" s="95"/>
      <c r="GVM88" s="95"/>
      <c r="GVN88" s="95"/>
      <c r="GVO88" s="95"/>
      <c r="GVP88" s="95"/>
      <c r="GVQ88" s="95"/>
      <c r="GVR88" s="95"/>
      <c r="GVS88" s="95"/>
      <c r="GVT88" s="95"/>
      <c r="GVU88" s="95"/>
      <c r="GVV88" s="95"/>
      <c r="GVW88" s="95"/>
      <c r="GVX88" s="95"/>
      <c r="GVY88" s="95"/>
      <c r="GVZ88" s="95"/>
      <c r="GWA88" s="95"/>
      <c r="GWB88" s="95"/>
      <c r="GWC88" s="95"/>
      <c r="GWD88" s="95"/>
      <c r="GWE88" s="95"/>
      <c r="GWF88" s="95"/>
      <c r="GWG88" s="95"/>
      <c r="GWH88" s="95"/>
      <c r="GWI88" s="95"/>
      <c r="GWJ88" s="95"/>
      <c r="GWK88" s="95"/>
      <c r="GWL88" s="95"/>
      <c r="GWM88" s="95"/>
      <c r="GWN88" s="95"/>
      <c r="GWO88" s="95"/>
      <c r="GWP88" s="95"/>
      <c r="GWQ88" s="95"/>
      <c r="GWR88" s="95"/>
      <c r="GWS88" s="95"/>
      <c r="GWT88" s="95"/>
      <c r="GWU88" s="95"/>
      <c r="GWV88" s="95"/>
      <c r="GWW88" s="95"/>
      <c r="GWX88" s="95"/>
      <c r="GWY88" s="95"/>
      <c r="GWZ88" s="95"/>
      <c r="GXA88" s="95"/>
      <c r="GXB88" s="95"/>
      <c r="GXC88" s="95"/>
      <c r="GXD88" s="95"/>
      <c r="GXE88" s="95"/>
      <c r="GXF88" s="95"/>
      <c r="GXG88" s="95"/>
      <c r="GXH88" s="95"/>
      <c r="GXI88" s="95"/>
      <c r="GXJ88" s="95"/>
      <c r="GXK88" s="95"/>
      <c r="GXL88" s="95"/>
      <c r="GXM88" s="95"/>
      <c r="GXN88" s="95"/>
      <c r="GXO88" s="95"/>
      <c r="GXP88" s="95"/>
      <c r="GXQ88" s="95"/>
      <c r="GXR88" s="95"/>
      <c r="GXS88" s="95"/>
      <c r="GXT88" s="95"/>
      <c r="GXU88" s="95"/>
      <c r="GXV88" s="95"/>
      <c r="GXW88" s="95"/>
      <c r="GXX88" s="95"/>
      <c r="GXY88" s="95"/>
      <c r="GXZ88" s="95"/>
      <c r="GYA88" s="95"/>
      <c r="GYB88" s="95"/>
      <c r="GYC88" s="95"/>
      <c r="GYD88" s="95"/>
      <c r="GYE88" s="95"/>
      <c r="GYF88" s="95"/>
      <c r="GYG88" s="95"/>
      <c r="GYH88" s="95"/>
      <c r="GYI88" s="95"/>
      <c r="GYJ88" s="95"/>
      <c r="GYK88" s="95"/>
      <c r="GYL88" s="95"/>
      <c r="GYM88" s="95"/>
      <c r="GYN88" s="95"/>
      <c r="GYO88" s="95"/>
      <c r="GYP88" s="95"/>
      <c r="GYQ88" s="95"/>
      <c r="GYR88" s="95"/>
      <c r="GYS88" s="95"/>
      <c r="GYT88" s="95"/>
      <c r="GYU88" s="95"/>
      <c r="GYV88" s="95"/>
      <c r="GYW88" s="95"/>
      <c r="GYX88" s="95"/>
      <c r="GYY88" s="95"/>
      <c r="GYZ88" s="95"/>
      <c r="GZA88" s="95"/>
      <c r="GZB88" s="95"/>
      <c r="GZC88" s="95"/>
      <c r="GZD88" s="95"/>
      <c r="GZE88" s="95"/>
      <c r="GZF88" s="95"/>
      <c r="GZG88" s="95"/>
      <c r="GZH88" s="95"/>
      <c r="GZI88" s="95"/>
      <c r="GZJ88" s="95"/>
      <c r="GZK88" s="95"/>
      <c r="GZL88" s="95"/>
      <c r="GZM88" s="95"/>
      <c r="GZN88" s="95"/>
      <c r="GZO88" s="95"/>
      <c r="GZP88" s="95"/>
      <c r="GZQ88" s="95"/>
      <c r="GZR88" s="95"/>
      <c r="GZS88" s="95"/>
      <c r="GZT88" s="95"/>
      <c r="GZU88" s="95"/>
      <c r="GZV88" s="95"/>
      <c r="GZW88" s="95"/>
      <c r="GZX88" s="95"/>
      <c r="GZY88" s="95"/>
      <c r="GZZ88" s="95"/>
      <c r="HAA88" s="95"/>
      <c r="HAB88" s="95"/>
      <c r="HAC88" s="95"/>
      <c r="HAD88" s="95"/>
      <c r="HAE88" s="95"/>
      <c r="HAF88" s="95"/>
      <c r="HAG88" s="95"/>
      <c r="HAH88" s="95"/>
      <c r="HAI88" s="95"/>
      <c r="HAJ88" s="95"/>
      <c r="HAK88" s="95"/>
      <c r="HAL88" s="95"/>
      <c r="HAM88" s="95"/>
      <c r="HAN88" s="95"/>
      <c r="HAO88" s="95"/>
      <c r="HAP88" s="95"/>
      <c r="HAQ88" s="95"/>
      <c r="HAR88" s="95"/>
      <c r="HAS88" s="95"/>
      <c r="HAT88" s="95"/>
      <c r="HAU88" s="95"/>
      <c r="HAV88" s="95"/>
      <c r="HAW88" s="95"/>
      <c r="HAX88" s="95"/>
      <c r="HAY88" s="95"/>
      <c r="HAZ88" s="95"/>
      <c r="HBA88" s="95"/>
      <c r="HBB88" s="95"/>
      <c r="HBC88" s="95"/>
      <c r="HBD88" s="95"/>
      <c r="HBE88" s="95"/>
      <c r="HBF88" s="95"/>
      <c r="HBG88" s="95"/>
      <c r="HBH88" s="95"/>
      <c r="HBI88" s="95"/>
      <c r="HBJ88" s="95"/>
      <c r="HBK88" s="95"/>
      <c r="HBL88" s="95"/>
      <c r="HBM88" s="95"/>
      <c r="HBN88" s="95"/>
      <c r="HBO88" s="95"/>
      <c r="HBP88" s="95"/>
      <c r="HBQ88" s="95"/>
      <c r="HBR88" s="95"/>
      <c r="HBS88" s="95"/>
      <c r="HBT88" s="95"/>
      <c r="HBU88" s="95"/>
      <c r="HBV88" s="95"/>
      <c r="HBW88" s="95"/>
      <c r="HBX88" s="95"/>
      <c r="HBY88" s="95"/>
      <c r="HBZ88" s="95"/>
      <c r="HCA88" s="95"/>
      <c r="HCB88" s="95"/>
      <c r="HCC88" s="95"/>
      <c r="HCD88" s="95"/>
      <c r="HCE88" s="95"/>
      <c r="HCF88" s="95"/>
      <c r="HCG88" s="95"/>
      <c r="HCH88" s="95"/>
      <c r="HCI88" s="95"/>
      <c r="HCJ88" s="95"/>
      <c r="HCK88" s="95"/>
      <c r="HCL88" s="95"/>
      <c r="HCM88" s="95"/>
      <c r="HCN88" s="95"/>
      <c r="HCO88" s="95"/>
      <c r="HCP88" s="95"/>
      <c r="HCQ88" s="95"/>
      <c r="HCR88" s="95"/>
      <c r="HCS88" s="95"/>
      <c r="HCT88" s="95"/>
      <c r="HCU88" s="95"/>
      <c r="HCV88" s="95"/>
      <c r="HCW88" s="95"/>
      <c r="HCX88" s="95"/>
      <c r="HCY88" s="95"/>
      <c r="HCZ88" s="95"/>
      <c r="HDA88" s="95"/>
      <c r="HDB88" s="95"/>
      <c r="HDC88" s="95"/>
      <c r="HDD88" s="95"/>
      <c r="HDE88" s="95"/>
      <c r="HDF88" s="95"/>
      <c r="HDG88" s="95"/>
      <c r="HDH88" s="95"/>
      <c r="HDI88" s="95"/>
      <c r="HDJ88" s="95"/>
      <c r="HDK88" s="95"/>
      <c r="HDL88" s="95"/>
      <c r="HDM88" s="95"/>
      <c r="HDN88" s="95"/>
      <c r="HDO88" s="95"/>
      <c r="HDP88" s="95"/>
      <c r="HDQ88" s="95"/>
      <c r="HDR88" s="95"/>
      <c r="HDS88" s="95"/>
      <c r="HDT88" s="95"/>
      <c r="HDU88" s="95"/>
      <c r="HDV88" s="95"/>
      <c r="HDW88" s="95"/>
      <c r="HDX88" s="95"/>
      <c r="HDY88" s="95"/>
      <c r="HDZ88" s="95"/>
      <c r="HEA88" s="95"/>
      <c r="HEB88" s="95"/>
      <c r="HEC88" s="95"/>
      <c r="HED88" s="95"/>
      <c r="HEE88" s="95"/>
      <c r="HEF88" s="95"/>
      <c r="HEG88" s="95"/>
      <c r="HEH88" s="95"/>
      <c r="HEI88" s="95"/>
      <c r="HEJ88" s="95"/>
      <c r="HEK88" s="95"/>
      <c r="HEL88" s="95"/>
      <c r="HEM88" s="95"/>
      <c r="HEN88" s="95"/>
      <c r="HEO88" s="95"/>
      <c r="HEP88" s="95"/>
      <c r="HEQ88" s="95"/>
      <c r="HER88" s="95"/>
      <c r="HES88" s="95"/>
      <c r="HET88" s="95"/>
      <c r="HEU88" s="95"/>
      <c r="HEV88" s="95"/>
      <c r="HEW88" s="95"/>
      <c r="HEX88" s="95"/>
      <c r="HEY88" s="95"/>
      <c r="HEZ88" s="95"/>
      <c r="HFA88" s="95"/>
      <c r="HFB88" s="95"/>
      <c r="HFC88" s="95"/>
      <c r="HFD88" s="95"/>
      <c r="HFE88" s="95"/>
      <c r="HFF88" s="95"/>
      <c r="HFG88" s="95"/>
      <c r="HFH88" s="95"/>
      <c r="HFI88" s="95"/>
      <c r="HFJ88" s="95"/>
      <c r="HFK88" s="95"/>
      <c r="HFL88" s="95"/>
      <c r="HFM88" s="95"/>
      <c r="HFN88" s="95"/>
      <c r="HFO88" s="95"/>
      <c r="HFP88" s="95"/>
      <c r="HFQ88" s="95"/>
      <c r="HFR88" s="95"/>
      <c r="HFS88" s="95"/>
      <c r="HFT88" s="95"/>
      <c r="HFU88" s="95"/>
      <c r="HFV88" s="95"/>
      <c r="HFW88" s="95"/>
      <c r="HFX88" s="95"/>
      <c r="HFY88" s="95"/>
      <c r="HFZ88" s="95"/>
      <c r="HGA88" s="95"/>
      <c r="HGB88" s="95"/>
      <c r="HGC88" s="95"/>
      <c r="HGD88" s="95"/>
      <c r="HGE88" s="95"/>
      <c r="HGF88" s="95"/>
      <c r="HGG88" s="95"/>
      <c r="HGH88" s="95"/>
      <c r="HGI88" s="95"/>
      <c r="HGJ88" s="95"/>
      <c r="HGK88" s="95"/>
      <c r="HGL88" s="95"/>
      <c r="HGM88" s="95"/>
      <c r="HGN88" s="95"/>
      <c r="HGO88" s="95"/>
      <c r="HGP88" s="95"/>
      <c r="HGQ88" s="95"/>
      <c r="HGR88" s="95"/>
      <c r="HGS88" s="95"/>
      <c r="HGT88" s="95"/>
      <c r="HGU88" s="95"/>
      <c r="HGV88" s="95"/>
      <c r="HGW88" s="95"/>
      <c r="HGX88" s="95"/>
      <c r="HGY88" s="95"/>
      <c r="HGZ88" s="95"/>
      <c r="HHA88" s="95"/>
      <c r="HHB88" s="95"/>
      <c r="HHC88" s="95"/>
      <c r="HHD88" s="95"/>
      <c r="HHE88" s="95"/>
      <c r="HHF88" s="95"/>
      <c r="HHG88" s="95"/>
      <c r="HHH88" s="95"/>
      <c r="HHI88" s="95"/>
      <c r="HHJ88" s="95"/>
      <c r="HHK88" s="95"/>
      <c r="HHL88" s="95"/>
      <c r="HHM88" s="95"/>
      <c r="HHN88" s="95"/>
      <c r="HHO88" s="95"/>
      <c r="HHP88" s="95"/>
      <c r="HHQ88" s="95"/>
      <c r="HHR88" s="95"/>
      <c r="HHS88" s="95"/>
      <c r="HHT88" s="95"/>
      <c r="HHU88" s="95"/>
      <c r="HHV88" s="95"/>
      <c r="HHW88" s="95"/>
      <c r="HHX88" s="95"/>
      <c r="HHY88" s="95"/>
      <c r="HHZ88" s="95"/>
      <c r="HIA88" s="95"/>
      <c r="HIB88" s="95"/>
      <c r="HIC88" s="95"/>
      <c r="HID88" s="95"/>
      <c r="HIE88" s="95"/>
      <c r="HIF88" s="95"/>
      <c r="HIG88" s="95"/>
      <c r="HIH88" s="95"/>
      <c r="HII88" s="95"/>
      <c r="HIJ88" s="95"/>
      <c r="HIK88" s="95"/>
      <c r="HIL88" s="95"/>
      <c r="HIM88" s="95"/>
      <c r="HIN88" s="95"/>
      <c r="HIO88" s="95"/>
      <c r="HIP88" s="95"/>
      <c r="HIQ88" s="95"/>
      <c r="HIR88" s="95"/>
      <c r="HIS88" s="95"/>
      <c r="HIT88" s="95"/>
      <c r="HIU88" s="95"/>
      <c r="HIV88" s="95"/>
      <c r="HIW88" s="95"/>
      <c r="HIX88" s="95"/>
      <c r="HIY88" s="95"/>
      <c r="HIZ88" s="95"/>
      <c r="HJA88" s="95"/>
      <c r="HJB88" s="95"/>
      <c r="HJC88" s="95"/>
      <c r="HJD88" s="95"/>
      <c r="HJE88" s="95"/>
      <c r="HJF88" s="95"/>
      <c r="HJG88" s="95"/>
      <c r="HJH88" s="95"/>
      <c r="HJI88" s="95"/>
      <c r="HJJ88" s="95"/>
      <c r="HJK88" s="95"/>
      <c r="HJL88" s="95"/>
      <c r="HJM88" s="95"/>
      <c r="HJN88" s="95"/>
      <c r="HJO88" s="95"/>
      <c r="HJP88" s="95"/>
      <c r="HJQ88" s="95"/>
      <c r="HJR88" s="95"/>
      <c r="HJS88" s="95"/>
      <c r="HJT88" s="95"/>
      <c r="HJU88" s="95"/>
      <c r="HJV88" s="95"/>
      <c r="HJW88" s="95"/>
      <c r="HJX88" s="95"/>
      <c r="HJY88" s="95"/>
      <c r="HJZ88" s="95"/>
      <c r="HKA88" s="95"/>
      <c r="HKB88" s="95"/>
      <c r="HKC88" s="95"/>
      <c r="HKD88" s="95"/>
      <c r="HKE88" s="95"/>
      <c r="HKF88" s="95"/>
      <c r="HKG88" s="95"/>
      <c r="HKH88" s="95"/>
      <c r="HKI88" s="95"/>
      <c r="HKJ88" s="95"/>
      <c r="HKK88" s="95"/>
      <c r="HKL88" s="95"/>
      <c r="HKM88" s="95"/>
      <c r="HKN88" s="95"/>
      <c r="HKO88" s="95"/>
      <c r="HKP88" s="95"/>
      <c r="HKQ88" s="95"/>
      <c r="HKR88" s="95"/>
      <c r="HKS88" s="95"/>
      <c r="HKT88" s="95"/>
      <c r="HKU88" s="95"/>
      <c r="HKV88" s="95"/>
      <c r="HKW88" s="95"/>
      <c r="HKX88" s="95"/>
      <c r="HKY88" s="95"/>
      <c r="HKZ88" s="95"/>
      <c r="HLA88" s="95"/>
      <c r="HLB88" s="95"/>
      <c r="HLC88" s="95"/>
      <c r="HLD88" s="95"/>
      <c r="HLE88" s="95"/>
      <c r="HLF88" s="95"/>
      <c r="HLG88" s="95"/>
      <c r="HLH88" s="95"/>
      <c r="HLI88" s="95"/>
      <c r="HLJ88" s="95"/>
      <c r="HLK88" s="95"/>
      <c r="HLL88" s="95"/>
      <c r="HLM88" s="95"/>
      <c r="HLN88" s="95"/>
      <c r="HLO88" s="95"/>
      <c r="HLP88" s="95"/>
      <c r="HLQ88" s="95"/>
      <c r="HLR88" s="95"/>
      <c r="HLS88" s="95"/>
      <c r="HLT88" s="95"/>
      <c r="HLU88" s="95"/>
      <c r="HLV88" s="95"/>
      <c r="HLW88" s="95"/>
      <c r="HLX88" s="95"/>
      <c r="HLY88" s="95"/>
      <c r="HLZ88" s="95"/>
      <c r="HMA88" s="95"/>
      <c r="HMB88" s="95"/>
      <c r="HMC88" s="95"/>
      <c r="HMD88" s="95"/>
      <c r="HME88" s="95"/>
      <c r="HMF88" s="95"/>
      <c r="HMG88" s="95"/>
      <c r="HMH88" s="95"/>
      <c r="HMI88" s="95"/>
      <c r="HMJ88" s="95"/>
      <c r="HMK88" s="95"/>
      <c r="HML88" s="95"/>
      <c r="HMM88" s="95"/>
      <c r="HMN88" s="95"/>
      <c r="HMO88" s="95"/>
      <c r="HMP88" s="95"/>
      <c r="HMQ88" s="95"/>
      <c r="HMR88" s="95"/>
      <c r="HMS88" s="95"/>
      <c r="HMT88" s="95"/>
      <c r="HMU88" s="95"/>
      <c r="HMV88" s="95"/>
      <c r="HMW88" s="95"/>
      <c r="HMX88" s="95"/>
      <c r="HMY88" s="95"/>
      <c r="HMZ88" s="95"/>
      <c r="HNA88" s="95"/>
      <c r="HNB88" s="95"/>
      <c r="HNC88" s="95"/>
      <c r="HND88" s="95"/>
      <c r="HNE88" s="95"/>
      <c r="HNF88" s="95"/>
      <c r="HNG88" s="95"/>
      <c r="HNH88" s="95"/>
      <c r="HNI88" s="95"/>
      <c r="HNJ88" s="95"/>
      <c r="HNK88" s="95"/>
      <c r="HNL88" s="95"/>
      <c r="HNM88" s="95"/>
      <c r="HNN88" s="95"/>
      <c r="HNO88" s="95"/>
      <c r="HNP88" s="95"/>
      <c r="HNQ88" s="95"/>
      <c r="HNR88" s="95"/>
      <c r="HNS88" s="95"/>
      <c r="HNT88" s="95"/>
      <c r="HNU88" s="95"/>
      <c r="HNV88" s="95"/>
      <c r="HNW88" s="95"/>
      <c r="HNX88" s="95"/>
      <c r="HNY88" s="95"/>
      <c r="HNZ88" s="95"/>
      <c r="HOA88" s="95"/>
      <c r="HOB88" s="95"/>
      <c r="HOC88" s="95"/>
      <c r="HOD88" s="95"/>
      <c r="HOE88" s="95"/>
      <c r="HOF88" s="95"/>
      <c r="HOG88" s="95"/>
      <c r="HOH88" s="95"/>
      <c r="HOI88" s="95"/>
      <c r="HOJ88" s="95"/>
      <c r="HOK88" s="95"/>
      <c r="HOL88" s="95"/>
      <c r="HOM88" s="95"/>
      <c r="HON88" s="95"/>
      <c r="HOO88" s="95"/>
      <c r="HOP88" s="95"/>
      <c r="HOQ88" s="95"/>
      <c r="HOR88" s="95"/>
      <c r="HOS88" s="95"/>
      <c r="HOT88" s="95"/>
      <c r="HOU88" s="95"/>
      <c r="HOV88" s="95"/>
      <c r="HOW88" s="95"/>
      <c r="HOX88" s="95"/>
      <c r="HOY88" s="95"/>
      <c r="HOZ88" s="95"/>
      <c r="HPA88" s="95"/>
      <c r="HPB88" s="95"/>
      <c r="HPC88" s="95"/>
      <c r="HPD88" s="95"/>
      <c r="HPE88" s="95"/>
      <c r="HPF88" s="95"/>
      <c r="HPG88" s="95"/>
      <c r="HPH88" s="95"/>
      <c r="HPI88" s="95"/>
      <c r="HPJ88" s="95"/>
      <c r="HPK88" s="95"/>
      <c r="HPL88" s="95"/>
      <c r="HPM88" s="95"/>
      <c r="HPN88" s="95"/>
      <c r="HPO88" s="95"/>
      <c r="HPP88" s="95"/>
      <c r="HPQ88" s="95"/>
      <c r="HPR88" s="95"/>
      <c r="HPS88" s="95"/>
      <c r="HPT88" s="95"/>
      <c r="HPU88" s="95"/>
      <c r="HPV88" s="95"/>
      <c r="HPW88" s="95"/>
      <c r="HPX88" s="95"/>
      <c r="HPY88" s="95"/>
      <c r="HPZ88" s="95"/>
      <c r="HQA88" s="95"/>
      <c r="HQB88" s="95"/>
      <c r="HQC88" s="95"/>
      <c r="HQD88" s="95"/>
      <c r="HQE88" s="95"/>
      <c r="HQF88" s="95"/>
      <c r="HQG88" s="95"/>
      <c r="HQH88" s="95"/>
      <c r="HQI88" s="95"/>
      <c r="HQJ88" s="95"/>
      <c r="HQK88" s="95"/>
      <c r="HQL88" s="95"/>
      <c r="HQM88" s="95"/>
      <c r="HQN88" s="95"/>
      <c r="HQO88" s="95"/>
      <c r="HQP88" s="95"/>
      <c r="HQQ88" s="95"/>
      <c r="HQR88" s="95"/>
      <c r="HQS88" s="95"/>
      <c r="HQT88" s="95"/>
      <c r="HQU88" s="95"/>
      <c r="HQV88" s="95"/>
      <c r="HQW88" s="95"/>
      <c r="HQX88" s="95"/>
      <c r="HQY88" s="95"/>
      <c r="HQZ88" s="95"/>
      <c r="HRA88" s="95"/>
      <c r="HRB88" s="95"/>
      <c r="HRC88" s="95"/>
      <c r="HRD88" s="95"/>
      <c r="HRE88" s="95"/>
      <c r="HRF88" s="95"/>
      <c r="HRG88" s="95"/>
      <c r="HRH88" s="95"/>
      <c r="HRI88" s="95"/>
      <c r="HRJ88" s="95"/>
      <c r="HRK88" s="95"/>
      <c r="HRL88" s="95"/>
      <c r="HRM88" s="95"/>
      <c r="HRN88" s="95"/>
      <c r="HRO88" s="95"/>
      <c r="HRP88" s="95"/>
      <c r="HRQ88" s="95"/>
      <c r="HRR88" s="95"/>
      <c r="HRS88" s="95"/>
      <c r="HRT88" s="95"/>
      <c r="HRU88" s="95"/>
      <c r="HRV88" s="95"/>
      <c r="HRW88" s="95"/>
      <c r="HRX88" s="95"/>
      <c r="HRY88" s="95"/>
      <c r="HRZ88" s="95"/>
      <c r="HSA88" s="95"/>
      <c r="HSB88" s="95"/>
      <c r="HSC88" s="95"/>
      <c r="HSD88" s="95"/>
      <c r="HSE88" s="95"/>
      <c r="HSF88" s="95"/>
      <c r="HSG88" s="95"/>
      <c r="HSH88" s="95"/>
      <c r="HSI88" s="95"/>
      <c r="HSJ88" s="95"/>
      <c r="HSK88" s="95"/>
      <c r="HSL88" s="95"/>
      <c r="HSM88" s="95"/>
      <c r="HSN88" s="95"/>
      <c r="HSO88" s="95"/>
      <c r="HSP88" s="95"/>
      <c r="HSQ88" s="95"/>
      <c r="HSR88" s="95"/>
      <c r="HSS88" s="95"/>
      <c r="HST88" s="95"/>
      <c r="HSU88" s="95"/>
      <c r="HSV88" s="95"/>
      <c r="HSW88" s="95"/>
      <c r="HSX88" s="95"/>
      <c r="HSY88" s="95"/>
      <c r="HSZ88" s="95"/>
      <c r="HTA88" s="95"/>
      <c r="HTB88" s="95"/>
      <c r="HTC88" s="95"/>
      <c r="HTD88" s="95"/>
      <c r="HTE88" s="95"/>
      <c r="HTF88" s="95"/>
      <c r="HTG88" s="95"/>
      <c r="HTH88" s="95"/>
      <c r="HTI88" s="95"/>
      <c r="HTJ88" s="95"/>
      <c r="HTK88" s="95"/>
      <c r="HTL88" s="95"/>
      <c r="HTM88" s="95"/>
      <c r="HTN88" s="95"/>
      <c r="HTO88" s="95"/>
      <c r="HTP88" s="95"/>
      <c r="HTQ88" s="95"/>
      <c r="HTR88" s="95"/>
      <c r="HTS88" s="95"/>
      <c r="HTT88" s="95"/>
      <c r="HTU88" s="95"/>
      <c r="HTV88" s="95"/>
      <c r="HTW88" s="95"/>
      <c r="HTX88" s="95"/>
      <c r="HTY88" s="95"/>
      <c r="HTZ88" s="95"/>
      <c r="HUA88" s="95"/>
      <c r="HUB88" s="95"/>
      <c r="HUC88" s="95"/>
      <c r="HUD88" s="95"/>
      <c r="HUE88" s="95"/>
      <c r="HUF88" s="95"/>
      <c r="HUG88" s="95"/>
      <c r="HUH88" s="95"/>
      <c r="HUI88" s="95"/>
      <c r="HUJ88" s="95"/>
      <c r="HUK88" s="95"/>
      <c r="HUL88" s="95"/>
      <c r="HUM88" s="95"/>
      <c r="HUN88" s="95"/>
      <c r="HUO88" s="95"/>
      <c r="HUP88" s="95"/>
      <c r="HUQ88" s="95"/>
      <c r="HUR88" s="95"/>
      <c r="HUS88" s="95"/>
      <c r="HUT88" s="95"/>
      <c r="HUU88" s="95"/>
      <c r="HUV88" s="95"/>
      <c r="HUW88" s="95"/>
      <c r="HUX88" s="95"/>
      <c r="HUY88" s="95"/>
      <c r="HUZ88" s="95"/>
      <c r="HVA88" s="95"/>
      <c r="HVB88" s="95"/>
      <c r="HVC88" s="95"/>
      <c r="HVD88" s="95"/>
      <c r="HVE88" s="95"/>
      <c r="HVF88" s="95"/>
      <c r="HVG88" s="95"/>
      <c r="HVH88" s="95"/>
      <c r="HVI88" s="95"/>
      <c r="HVJ88" s="95"/>
      <c r="HVK88" s="95"/>
      <c r="HVL88" s="95"/>
      <c r="HVM88" s="95"/>
      <c r="HVN88" s="95"/>
      <c r="HVO88" s="95"/>
      <c r="HVP88" s="95"/>
      <c r="HVQ88" s="95"/>
      <c r="HVR88" s="95"/>
      <c r="HVS88" s="95"/>
      <c r="HVT88" s="95"/>
      <c r="HVU88" s="95"/>
      <c r="HVV88" s="95"/>
      <c r="HVW88" s="95"/>
      <c r="HVX88" s="95"/>
      <c r="HVY88" s="95"/>
      <c r="HVZ88" s="95"/>
      <c r="HWA88" s="95"/>
      <c r="HWB88" s="95"/>
      <c r="HWC88" s="95"/>
      <c r="HWD88" s="95"/>
      <c r="HWE88" s="95"/>
      <c r="HWF88" s="95"/>
      <c r="HWG88" s="95"/>
      <c r="HWH88" s="95"/>
      <c r="HWI88" s="95"/>
      <c r="HWJ88" s="95"/>
      <c r="HWK88" s="95"/>
      <c r="HWL88" s="95"/>
      <c r="HWM88" s="95"/>
      <c r="HWN88" s="95"/>
      <c r="HWO88" s="95"/>
      <c r="HWP88" s="95"/>
      <c r="HWQ88" s="95"/>
      <c r="HWR88" s="95"/>
      <c r="HWS88" s="95"/>
      <c r="HWT88" s="95"/>
      <c r="HWU88" s="95"/>
      <c r="HWV88" s="95"/>
      <c r="HWW88" s="95"/>
      <c r="HWX88" s="95"/>
      <c r="HWY88" s="95"/>
      <c r="HWZ88" s="95"/>
      <c r="HXA88" s="95"/>
      <c r="HXB88" s="95"/>
      <c r="HXC88" s="95"/>
      <c r="HXD88" s="95"/>
      <c r="HXE88" s="95"/>
      <c r="HXF88" s="95"/>
      <c r="HXG88" s="95"/>
      <c r="HXH88" s="95"/>
      <c r="HXI88" s="95"/>
      <c r="HXJ88" s="95"/>
      <c r="HXK88" s="95"/>
      <c r="HXL88" s="95"/>
      <c r="HXM88" s="95"/>
      <c r="HXN88" s="95"/>
      <c r="HXO88" s="95"/>
      <c r="HXP88" s="95"/>
      <c r="HXQ88" s="95"/>
      <c r="HXR88" s="95"/>
      <c r="HXS88" s="95"/>
      <c r="HXT88" s="95"/>
      <c r="HXU88" s="95"/>
      <c r="HXV88" s="95"/>
      <c r="HXW88" s="95"/>
      <c r="HXX88" s="95"/>
      <c r="HXY88" s="95"/>
      <c r="HXZ88" s="95"/>
      <c r="HYA88" s="95"/>
      <c r="HYB88" s="95"/>
      <c r="HYC88" s="95"/>
      <c r="HYD88" s="95"/>
      <c r="HYE88" s="95"/>
      <c r="HYF88" s="95"/>
      <c r="HYG88" s="95"/>
      <c r="HYH88" s="95"/>
      <c r="HYI88" s="95"/>
      <c r="HYJ88" s="95"/>
      <c r="HYK88" s="95"/>
      <c r="HYL88" s="95"/>
      <c r="HYM88" s="95"/>
      <c r="HYN88" s="95"/>
      <c r="HYO88" s="95"/>
      <c r="HYP88" s="95"/>
      <c r="HYQ88" s="95"/>
      <c r="HYR88" s="95"/>
      <c r="HYS88" s="95"/>
      <c r="HYT88" s="95"/>
      <c r="HYU88" s="95"/>
      <c r="HYV88" s="95"/>
      <c r="HYW88" s="95"/>
      <c r="HYX88" s="95"/>
      <c r="HYY88" s="95"/>
      <c r="HYZ88" s="95"/>
      <c r="HZA88" s="95"/>
      <c r="HZB88" s="95"/>
      <c r="HZC88" s="95"/>
      <c r="HZD88" s="95"/>
      <c r="HZE88" s="95"/>
      <c r="HZF88" s="95"/>
      <c r="HZG88" s="95"/>
      <c r="HZH88" s="95"/>
      <c r="HZI88" s="95"/>
      <c r="HZJ88" s="95"/>
      <c r="HZK88" s="95"/>
      <c r="HZL88" s="95"/>
      <c r="HZM88" s="95"/>
      <c r="HZN88" s="95"/>
      <c r="HZO88" s="95"/>
      <c r="HZP88" s="95"/>
      <c r="HZQ88" s="95"/>
      <c r="HZR88" s="95"/>
      <c r="HZS88" s="95"/>
      <c r="HZT88" s="95"/>
      <c r="HZU88" s="95"/>
      <c r="HZV88" s="95"/>
      <c r="HZW88" s="95"/>
      <c r="HZX88" s="95"/>
      <c r="HZY88" s="95"/>
      <c r="HZZ88" s="95"/>
      <c r="IAA88" s="95"/>
      <c r="IAB88" s="95"/>
      <c r="IAC88" s="95"/>
      <c r="IAD88" s="95"/>
      <c r="IAE88" s="95"/>
      <c r="IAF88" s="95"/>
      <c r="IAG88" s="95"/>
      <c r="IAH88" s="95"/>
      <c r="IAI88" s="95"/>
      <c r="IAJ88" s="95"/>
      <c r="IAK88" s="95"/>
      <c r="IAL88" s="95"/>
      <c r="IAM88" s="95"/>
      <c r="IAN88" s="95"/>
      <c r="IAO88" s="95"/>
      <c r="IAP88" s="95"/>
      <c r="IAQ88" s="95"/>
      <c r="IAR88" s="95"/>
      <c r="IAS88" s="95"/>
      <c r="IAT88" s="95"/>
      <c r="IAU88" s="95"/>
      <c r="IAV88" s="95"/>
      <c r="IAW88" s="95"/>
      <c r="IAX88" s="95"/>
      <c r="IAY88" s="95"/>
      <c r="IAZ88" s="95"/>
      <c r="IBA88" s="95"/>
      <c r="IBB88" s="95"/>
      <c r="IBC88" s="95"/>
      <c r="IBD88" s="95"/>
      <c r="IBE88" s="95"/>
      <c r="IBF88" s="95"/>
      <c r="IBG88" s="95"/>
      <c r="IBH88" s="95"/>
      <c r="IBI88" s="95"/>
      <c r="IBJ88" s="95"/>
      <c r="IBK88" s="95"/>
      <c r="IBL88" s="95"/>
      <c r="IBM88" s="95"/>
      <c r="IBN88" s="95"/>
      <c r="IBO88" s="95"/>
      <c r="IBP88" s="95"/>
      <c r="IBQ88" s="95"/>
      <c r="IBR88" s="95"/>
      <c r="IBS88" s="95"/>
      <c r="IBT88" s="95"/>
      <c r="IBU88" s="95"/>
      <c r="IBV88" s="95"/>
      <c r="IBW88" s="95"/>
      <c r="IBX88" s="95"/>
      <c r="IBY88" s="95"/>
      <c r="IBZ88" s="95"/>
      <c r="ICA88" s="95"/>
      <c r="ICB88" s="95"/>
      <c r="ICC88" s="95"/>
      <c r="ICD88" s="95"/>
      <c r="ICE88" s="95"/>
      <c r="ICF88" s="95"/>
      <c r="ICG88" s="95"/>
      <c r="ICH88" s="95"/>
      <c r="ICI88" s="95"/>
      <c r="ICJ88" s="95"/>
      <c r="ICK88" s="95"/>
      <c r="ICL88" s="95"/>
      <c r="ICM88" s="95"/>
      <c r="ICN88" s="95"/>
      <c r="ICO88" s="95"/>
      <c r="ICP88" s="95"/>
      <c r="ICQ88" s="95"/>
      <c r="ICR88" s="95"/>
      <c r="ICS88" s="95"/>
      <c r="ICT88" s="95"/>
      <c r="ICU88" s="95"/>
      <c r="ICV88" s="95"/>
      <c r="ICW88" s="95"/>
      <c r="ICX88" s="95"/>
      <c r="ICY88" s="95"/>
      <c r="ICZ88" s="95"/>
      <c r="IDA88" s="95"/>
      <c r="IDB88" s="95"/>
      <c r="IDC88" s="95"/>
      <c r="IDD88" s="95"/>
      <c r="IDE88" s="95"/>
      <c r="IDF88" s="95"/>
      <c r="IDG88" s="95"/>
      <c r="IDH88" s="95"/>
      <c r="IDI88" s="95"/>
      <c r="IDJ88" s="95"/>
      <c r="IDK88" s="95"/>
      <c r="IDL88" s="95"/>
      <c r="IDM88" s="95"/>
      <c r="IDN88" s="95"/>
      <c r="IDO88" s="95"/>
      <c r="IDP88" s="95"/>
      <c r="IDQ88" s="95"/>
      <c r="IDR88" s="95"/>
      <c r="IDS88" s="95"/>
      <c r="IDT88" s="95"/>
      <c r="IDU88" s="95"/>
      <c r="IDV88" s="95"/>
      <c r="IDW88" s="95"/>
      <c r="IDX88" s="95"/>
      <c r="IDY88" s="95"/>
      <c r="IDZ88" s="95"/>
      <c r="IEA88" s="95"/>
      <c r="IEB88" s="95"/>
      <c r="IEC88" s="95"/>
      <c r="IED88" s="95"/>
      <c r="IEE88" s="95"/>
      <c r="IEF88" s="95"/>
      <c r="IEG88" s="95"/>
      <c r="IEH88" s="95"/>
      <c r="IEI88" s="95"/>
      <c r="IEJ88" s="95"/>
      <c r="IEK88" s="95"/>
      <c r="IEL88" s="95"/>
      <c r="IEM88" s="95"/>
      <c r="IEN88" s="95"/>
      <c r="IEO88" s="95"/>
      <c r="IEP88" s="95"/>
      <c r="IEQ88" s="95"/>
      <c r="IER88" s="95"/>
      <c r="IES88" s="95"/>
      <c r="IET88" s="95"/>
      <c r="IEU88" s="95"/>
      <c r="IEV88" s="95"/>
      <c r="IEW88" s="95"/>
      <c r="IEX88" s="95"/>
      <c r="IEY88" s="95"/>
      <c r="IEZ88" s="95"/>
      <c r="IFA88" s="95"/>
      <c r="IFB88" s="95"/>
      <c r="IFC88" s="95"/>
      <c r="IFD88" s="95"/>
      <c r="IFE88" s="95"/>
      <c r="IFF88" s="95"/>
      <c r="IFG88" s="95"/>
      <c r="IFH88" s="95"/>
      <c r="IFI88" s="95"/>
      <c r="IFJ88" s="95"/>
      <c r="IFK88" s="95"/>
      <c r="IFL88" s="95"/>
      <c r="IFM88" s="95"/>
      <c r="IFN88" s="95"/>
      <c r="IFO88" s="95"/>
      <c r="IFP88" s="95"/>
      <c r="IFQ88" s="95"/>
      <c r="IFR88" s="95"/>
      <c r="IFS88" s="95"/>
      <c r="IFT88" s="95"/>
      <c r="IFU88" s="95"/>
      <c r="IFV88" s="95"/>
      <c r="IFW88" s="95"/>
      <c r="IFX88" s="95"/>
      <c r="IFY88" s="95"/>
      <c r="IFZ88" s="95"/>
      <c r="IGA88" s="95"/>
      <c r="IGB88" s="95"/>
      <c r="IGC88" s="95"/>
      <c r="IGD88" s="95"/>
      <c r="IGE88" s="95"/>
      <c r="IGF88" s="95"/>
      <c r="IGG88" s="95"/>
      <c r="IGH88" s="95"/>
      <c r="IGI88" s="95"/>
      <c r="IGJ88" s="95"/>
      <c r="IGK88" s="95"/>
      <c r="IGL88" s="95"/>
      <c r="IGM88" s="95"/>
      <c r="IGN88" s="95"/>
      <c r="IGO88" s="95"/>
      <c r="IGP88" s="95"/>
      <c r="IGQ88" s="95"/>
      <c r="IGR88" s="95"/>
      <c r="IGS88" s="95"/>
      <c r="IGT88" s="95"/>
      <c r="IGU88" s="95"/>
      <c r="IGV88" s="95"/>
      <c r="IGW88" s="95"/>
      <c r="IGX88" s="95"/>
      <c r="IGY88" s="95"/>
      <c r="IGZ88" s="95"/>
      <c r="IHA88" s="95"/>
      <c r="IHB88" s="95"/>
      <c r="IHC88" s="95"/>
      <c r="IHD88" s="95"/>
      <c r="IHE88" s="95"/>
      <c r="IHF88" s="95"/>
      <c r="IHG88" s="95"/>
      <c r="IHH88" s="95"/>
      <c r="IHI88" s="95"/>
      <c r="IHJ88" s="95"/>
      <c r="IHK88" s="95"/>
      <c r="IHL88" s="95"/>
      <c r="IHM88" s="95"/>
      <c r="IHN88" s="95"/>
      <c r="IHO88" s="95"/>
      <c r="IHP88" s="95"/>
      <c r="IHQ88" s="95"/>
      <c r="IHR88" s="95"/>
      <c r="IHS88" s="95"/>
      <c r="IHT88" s="95"/>
      <c r="IHU88" s="95"/>
      <c r="IHV88" s="95"/>
      <c r="IHW88" s="95"/>
      <c r="IHX88" s="95"/>
      <c r="IHY88" s="95"/>
      <c r="IHZ88" s="95"/>
      <c r="IIA88" s="95"/>
      <c r="IIB88" s="95"/>
      <c r="IIC88" s="95"/>
      <c r="IID88" s="95"/>
      <c r="IIE88" s="95"/>
      <c r="IIF88" s="95"/>
      <c r="IIG88" s="95"/>
      <c r="IIH88" s="95"/>
      <c r="III88" s="95"/>
      <c r="IIJ88" s="95"/>
      <c r="IIK88" s="95"/>
      <c r="IIL88" s="95"/>
      <c r="IIM88" s="95"/>
      <c r="IIN88" s="95"/>
      <c r="IIO88" s="95"/>
      <c r="IIP88" s="95"/>
      <c r="IIQ88" s="95"/>
      <c r="IIR88" s="95"/>
      <c r="IIS88" s="95"/>
      <c r="IIT88" s="95"/>
      <c r="IIU88" s="95"/>
      <c r="IIV88" s="95"/>
      <c r="IIW88" s="95"/>
      <c r="IIX88" s="95"/>
      <c r="IIY88" s="95"/>
      <c r="IIZ88" s="95"/>
      <c r="IJA88" s="95"/>
      <c r="IJB88" s="95"/>
      <c r="IJC88" s="95"/>
      <c r="IJD88" s="95"/>
      <c r="IJE88" s="95"/>
      <c r="IJF88" s="95"/>
      <c r="IJG88" s="95"/>
      <c r="IJH88" s="95"/>
      <c r="IJI88" s="95"/>
      <c r="IJJ88" s="95"/>
      <c r="IJK88" s="95"/>
      <c r="IJL88" s="95"/>
      <c r="IJM88" s="95"/>
      <c r="IJN88" s="95"/>
      <c r="IJO88" s="95"/>
      <c r="IJP88" s="95"/>
      <c r="IJQ88" s="95"/>
      <c r="IJR88" s="95"/>
      <c r="IJS88" s="95"/>
      <c r="IJT88" s="95"/>
      <c r="IJU88" s="95"/>
      <c r="IJV88" s="95"/>
      <c r="IJW88" s="95"/>
      <c r="IJX88" s="95"/>
      <c r="IJY88" s="95"/>
      <c r="IJZ88" s="95"/>
      <c r="IKA88" s="95"/>
      <c r="IKB88" s="95"/>
      <c r="IKC88" s="95"/>
      <c r="IKD88" s="95"/>
      <c r="IKE88" s="95"/>
      <c r="IKF88" s="95"/>
      <c r="IKG88" s="95"/>
      <c r="IKH88" s="95"/>
      <c r="IKI88" s="95"/>
      <c r="IKJ88" s="95"/>
      <c r="IKK88" s="95"/>
      <c r="IKL88" s="95"/>
      <c r="IKM88" s="95"/>
      <c r="IKN88" s="95"/>
      <c r="IKO88" s="95"/>
      <c r="IKP88" s="95"/>
      <c r="IKQ88" s="95"/>
      <c r="IKR88" s="95"/>
      <c r="IKS88" s="95"/>
      <c r="IKT88" s="95"/>
      <c r="IKU88" s="95"/>
      <c r="IKV88" s="95"/>
      <c r="IKW88" s="95"/>
      <c r="IKX88" s="95"/>
      <c r="IKY88" s="95"/>
      <c r="IKZ88" s="95"/>
      <c r="ILA88" s="95"/>
      <c r="ILB88" s="95"/>
      <c r="ILC88" s="95"/>
      <c r="ILD88" s="95"/>
      <c r="ILE88" s="95"/>
      <c r="ILF88" s="95"/>
      <c r="ILG88" s="95"/>
      <c r="ILH88" s="95"/>
      <c r="ILI88" s="95"/>
      <c r="ILJ88" s="95"/>
      <c r="ILK88" s="95"/>
      <c r="ILL88" s="95"/>
      <c r="ILM88" s="95"/>
      <c r="ILN88" s="95"/>
      <c r="ILO88" s="95"/>
      <c r="ILP88" s="95"/>
      <c r="ILQ88" s="95"/>
      <c r="ILR88" s="95"/>
      <c r="ILS88" s="95"/>
      <c r="ILT88" s="95"/>
      <c r="ILU88" s="95"/>
      <c r="ILV88" s="95"/>
      <c r="ILW88" s="95"/>
      <c r="ILX88" s="95"/>
      <c r="ILY88" s="95"/>
      <c r="ILZ88" s="95"/>
      <c r="IMA88" s="95"/>
      <c r="IMB88" s="95"/>
      <c r="IMC88" s="95"/>
      <c r="IMD88" s="95"/>
      <c r="IME88" s="95"/>
      <c r="IMF88" s="95"/>
      <c r="IMG88" s="95"/>
      <c r="IMH88" s="95"/>
      <c r="IMI88" s="95"/>
      <c r="IMJ88" s="95"/>
      <c r="IMK88" s="95"/>
      <c r="IML88" s="95"/>
      <c r="IMM88" s="95"/>
      <c r="IMN88" s="95"/>
      <c r="IMO88" s="95"/>
      <c r="IMP88" s="95"/>
      <c r="IMQ88" s="95"/>
      <c r="IMR88" s="95"/>
      <c r="IMS88" s="95"/>
      <c r="IMT88" s="95"/>
      <c r="IMU88" s="95"/>
      <c r="IMV88" s="95"/>
      <c r="IMW88" s="95"/>
      <c r="IMX88" s="95"/>
      <c r="IMY88" s="95"/>
      <c r="IMZ88" s="95"/>
      <c r="INA88" s="95"/>
      <c r="INB88" s="95"/>
      <c r="INC88" s="95"/>
      <c r="IND88" s="95"/>
      <c r="INE88" s="95"/>
      <c r="INF88" s="95"/>
      <c r="ING88" s="95"/>
      <c r="INH88" s="95"/>
      <c r="INI88" s="95"/>
      <c r="INJ88" s="95"/>
      <c r="INK88" s="95"/>
      <c r="INL88" s="95"/>
      <c r="INM88" s="95"/>
      <c r="INN88" s="95"/>
      <c r="INO88" s="95"/>
      <c r="INP88" s="95"/>
      <c r="INQ88" s="95"/>
      <c r="INR88" s="95"/>
      <c r="INS88" s="95"/>
      <c r="INT88" s="95"/>
      <c r="INU88" s="95"/>
      <c r="INV88" s="95"/>
      <c r="INW88" s="95"/>
      <c r="INX88" s="95"/>
      <c r="INY88" s="95"/>
      <c r="INZ88" s="95"/>
      <c r="IOA88" s="95"/>
      <c r="IOB88" s="95"/>
      <c r="IOC88" s="95"/>
      <c r="IOD88" s="95"/>
      <c r="IOE88" s="95"/>
      <c r="IOF88" s="95"/>
      <c r="IOG88" s="95"/>
      <c r="IOH88" s="95"/>
      <c r="IOI88" s="95"/>
      <c r="IOJ88" s="95"/>
      <c r="IOK88" s="95"/>
      <c r="IOL88" s="95"/>
      <c r="IOM88" s="95"/>
      <c r="ION88" s="95"/>
      <c r="IOO88" s="95"/>
      <c r="IOP88" s="95"/>
      <c r="IOQ88" s="95"/>
      <c r="IOR88" s="95"/>
      <c r="IOS88" s="95"/>
      <c r="IOT88" s="95"/>
      <c r="IOU88" s="95"/>
      <c r="IOV88" s="95"/>
      <c r="IOW88" s="95"/>
      <c r="IOX88" s="95"/>
      <c r="IOY88" s="95"/>
      <c r="IOZ88" s="95"/>
      <c r="IPA88" s="95"/>
      <c r="IPB88" s="95"/>
      <c r="IPC88" s="95"/>
      <c r="IPD88" s="95"/>
      <c r="IPE88" s="95"/>
      <c r="IPF88" s="95"/>
      <c r="IPG88" s="95"/>
      <c r="IPH88" s="95"/>
      <c r="IPI88" s="95"/>
      <c r="IPJ88" s="95"/>
      <c r="IPK88" s="95"/>
      <c r="IPL88" s="95"/>
      <c r="IPM88" s="95"/>
      <c r="IPN88" s="95"/>
      <c r="IPO88" s="95"/>
      <c r="IPP88" s="95"/>
      <c r="IPQ88" s="95"/>
      <c r="IPR88" s="95"/>
      <c r="IPS88" s="95"/>
      <c r="IPT88" s="95"/>
      <c r="IPU88" s="95"/>
      <c r="IPV88" s="95"/>
      <c r="IPW88" s="95"/>
      <c r="IPX88" s="95"/>
      <c r="IPY88" s="95"/>
      <c r="IPZ88" s="95"/>
      <c r="IQA88" s="95"/>
      <c r="IQB88" s="95"/>
      <c r="IQC88" s="95"/>
      <c r="IQD88" s="95"/>
      <c r="IQE88" s="95"/>
      <c r="IQF88" s="95"/>
      <c r="IQG88" s="95"/>
      <c r="IQH88" s="95"/>
      <c r="IQI88" s="95"/>
      <c r="IQJ88" s="95"/>
      <c r="IQK88" s="95"/>
      <c r="IQL88" s="95"/>
      <c r="IQM88" s="95"/>
      <c r="IQN88" s="95"/>
      <c r="IQO88" s="95"/>
      <c r="IQP88" s="95"/>
      <c r="IQQ88" s="95"/>
      <c r="IQR88" s="95"/>
      <c r="IQS88" s="95"/>
      <c r="IQT88" s="95"/>
      <c r="IQU88" s="95"/>
      <c r="IQV88" s="95"/>
      <c r="IQW88" s="95"/>
      <c r="IQX88" s="95"/>
      <c r="IQY88" s="95"/>
      <c r="IQZ88" s="95"/>
      <c r="IRA88" s="95"/>
      <c r="IRB88" s="95"/>
      <c r="IRC88" s="95"/>
      <c r="IRD88" s="95"/>
      <c r="IRE88" s="95"/>
      <c r="IRF88" s="95"/>
      <c r="IRG88" s="95"/>
      <c r="IRH88" s="95"/>
      <c r="IRI88" s="95"/>
      <c r="IRJ88" s="95"/>
      <c r="IRK88" s="95"/>
      <c r="IRL88" s="95"/>
      <c r="IRM88" s="95"/>
      <c r="IRN88" s="95"/>
      <c r="IRO88" s="95"/>
      <c r="IRP88" s="95"/>
      <c r="IRQ88" s="95"/>
      <c r="IRR88" s="95"/>
      <c r="IRS88" s="95"/>
      <c r="IRT88" s="95"/>
      <c r="IRU88" s="95"/>
      <c r="IRV88" s="95"/>
      <c r="IRW88" s="95"/>
      <c r="IRX88" s="95"/>
      <c r="IRY88" s="95"/>
      <c r="IRZ88" s="95"/>
      <c r="ISA88" s="95"/>
      <c r="ISB88" s="95"/>
      <c r="ISC88" s="95"/>
      <c r="ISD88" s="95"/>
      <c r="ISE88" s="95"/>
      <c r="ISF88" s="95"/>
      <c r="ISG88" s="95"/>
      <c r="ISH88" s="95"/>
      <c r="ISI88" s="95"/>
      <c r="ISJ88" s="95"/>
      <c r="ISK88" s="95"/>
      <c r="ISL88" s="95"/>
      <c r="ISM88" s="95"/>
      <c r="ISN88" s="95"/>
      <c r="ISO88" s="95"/>
      <c r="ISP88" s="95"/>
      <c r="ISQ88" s="95"/>
      <c r="ISR88" s="95"/>
      <c r="ISS88" s="95"/>
      <c r="IST88" s="95"/>
      <c r="ISU88" s="95"/>
      <c r="ISV88" s="95"/>
      <c r="ISW88" s="95"/>
      <c r="ISX88" s="95"/>
      <c r="ISY88" s="95"/>
      <c r="ISZ88" s="95"/>
      <c r="ITA88" s="95"/>
      <c r="ITB88" s="95"/>
      <c r="ITC88" s="95"/>
      <c r="ITD88" s="95"/>
      <c r="ITE88" s="95"/>
      <c r="ITF88" s="95"/>
      <c r="ITG88" s="95"/>
      <c r="ITH88" s="95"/>
      <c r="ITI88" s="95"/>
      <c r="ITJ88" s="95"/>
      <c r="ITK88" s="95"/>
      <c r="ITL88" s="95"/>
      <c r="ITM88" s="95"/>
      <c r="ITN88" s="95"/>
      <c r="ITO88" s="95"/>
      <c r="ITP88" s="95"/>
      <c r="ITQ88" s="95"/>
      <c r="ITR88" s="95"/>
      <c r="ITS88" s="95"/>
      <c r="ITT88" s="95"/>
      <c r="ITU88" s="95"/>
      <c r="ITV88" s="95"/>
      <c r="ITW88" s="95"/>
      <c r="ITX88" s="95"/>
      <c r="ITY88" s="95"/>
      <c r="ITZ88" s="95"/>
      <c r="IUA88" s="95"/>
      <c r="IUB88" s="95"/>
      <c r="IUC88" s="95"/>
      <c r="IUD88" s="95"/>
      <c r="IUE88" s="95"/>
      <c r="IUF88" s="95"/>
      <c r="IUG88" s="95"/>
      <c r="IUH88" s="95"/>
      <c r="IUI88" s="95"/>
      <c r="IUJ88" s="95"/>
      <c r="IUK88" s="95"/>
      <c r="IUL88" s="95"/>
      <c r="IUM88" s="95"/>
      <c r="IUN88" s="95"/>
      <c r="IUO88" s="95"/>
      <c r="IUP88" s="95"/>
      <c r="IUQ88" s="95"/>
      <c r="IUR88" s="95"/>
      <c r="IUS88" s="95"/>
      <c r="IUT88" s="95"/>
      <c r="IUU88" s="95"/>
      <c r="IUV88" s="95"/>
      <c r="IUW88" s="95"/>
      <c r="IUX88" s="95"/>
      <c r="IUY88" s="95"/>
      <c r="IUZ88" s="95"/>
      <c r="IVA88" s="95"/>
      <c r="IVB88" s="95"/>
      <c r="IVC88" s="95"/>
      <c r="IVD88" s="95"/>
      <c r="IVE88" s="95"/>
      <c r="IVF88" s="95"/>
      <c r="IVG88" s="95"/>
      <c r="IVH88" s="95"/>
      <c r="IVI88" s="95"/>
      <c r="IVJ88" s="95"/>
      <c r="IVK88" s="95"/>
      <c r="IVL88" s="95"/>
      <c r="IVM88" s="95"/>
      <c r="IVN88" s="95"/>
      <c r="IVO88" s="95"/>
      <c r="IVP88" s="95"/>
      <c r="IVQ88" s="95"/>
      <c r="IVR88" s="95"/>
      <c r="IVS88" s="95"/>
      <c r="IVT88" s="95"/>
      <c r="IVU88" s="95"/>
      <c r="IVV88" s="95"/>
      <c r="IVW88" s="95"/>
      <c r="IVX88" s="95"/>
      <c r="IVY88" s="95"/>
      <c r="IVZ88" s="95"/>
      <c r="IWA88" s="95"/>
      <c r="IWB88" s="95"/>
      <c r="IWC88" s="95"/>
      <c r="IWD88" s="95"/>
      <c r="IWE88" s="95"/>
      <c r="IWF88" s="95"/>
      <c r="IWG88" s="95"/>
      <c r="IWH88" s="95"/>
      <c r="IWI88" s="95"/>
      <c r="IWJ88" s="95"/>
      <c r="IWK88" s="95"/>
      <c r="IWL88" s="95"/>
      <c r="IWM88" s="95"/>
      <c r="IWN88" s="95"/>
      <c r="IWO88" s="95"/>
      <c r="IWP88" s="95"/>
      <c r="IWQ88" s="95"/>
      <c r="IWR88" s="95"/>
      <c r="IWS88" s="95"/>
      <c r="IWT88" s="95"/>
      <c r="IWU88" s="95"/>
      <c r="IWV88" s="95"/>
      <c r="IWW88" s="95"/>
      <c r="IWX88" s="95"/>
      <c r="IWY88" s="95"/>
      <c r="IWZ88" s="95"/>
      <c r="IXA88" s="95"/>
      <c r="IXB88" s="95"/>
      <c r="IXC88" s="95"/>
      <c r="IXD88" s="95"/>
      <c r="IXE88" s="95"/>
      <c r="IXF88" s="95"/>
      <c r="IXG88" s="95"/>
      <c r="IXH88" s="95"/>
      <c r="IXI88" s="95"/>
      <c r="IXJ88" s="95"/>
      <c r="IXK88" s="95"/>
      <c r="IXL88" s="95"/>
      <c r="IXM88" s="95"/>
      <c r="IXN88" s="95"/>
      <c r="IXO88" s="95"/>
      <c r="IXP88" s="95"/>
      <c r="IXQ88" s="95"/>
      <c r="IXR88" s="95"/>
      <c r="IXS88" s="95"/>
      <c r="IXT88" s="95"/>
      <c r="IXU88" s="95"/>
      <c r="IXV88" s="95"/>
      <c r="IXW88" s="95"/>
      <c r="IXX88" s="95"/>
      <c r="IXY88" s="95"/>
      <c r="IXZ88" s="95"/>
      <c r="IYA88" s="95"/>
      <c r="IYB88" s="95"/>
      <c r="IYC88" s="95"/>
      <c r="IYD88" s="95"/>
      <c r="IYE88" s="95"/>
      <c r="IYF88" s="95"/>
      <c r="IYG88" s="95"/>
      <c r="IYH88" s="95"/>
      <c r="IYI88" s="95"/>
      <c r="IYJ88" s="95"/>
      <c r="IYK88" s="95"/>
      <c r="IYL88" s="95"/>
      <c r="IYM88" s="95"/>
      <c r="IYN88" s="95"/>
      <c r="IYO88" s="95"/>
      <c r="IYP88" s="95"/>
      <c r="IYQ88" s="95"/>
      <c r="IYR88" s="95"/>
      <c r="IYS88" s="95"/>
      <c r="IYT88" s="95"/>
      <c r="IYU88" s="95"/>
      <c r="IYV88" s="95"/>
      <c r="IYW88" s="95"/>
      <c r="IYX88" s="95"/>
      <c r="IYY88" s="95"/>
      <c r="IYZ88" s="95"/>
      <c r="IZA88" s="95"/>
      <c r="IZB88" s="95"/>
      <c r="IZC88" s="95"/>
      <c r="IZD88" s="95"/>
      <c r="IZE88" s="95"/>
      <c r="IZF88" s="95"/>
      <c r="IZG88" s="95"/>
      <c r="IZH88" s="95"/>
      <c r="IZI88" s="95"/>
      <c r="IZJ88" s="95"/>
      <c r="IZK88" s="95"/>
      <c r="IZL88" s="95"/>
      <c r="IZM88" s="95"/>
      <c r="IZN88" s="95"/>
      <c r="IZO88" s="95"/>
      <c r="IZP88" s="95"/>
      <c r="IZQ88" s="95"/>
      <c r="IZR88" s="95"/>
      <c r="IZS88" s="95"/>
      <c r="IZT88" s="95"/>
      <c r="IZU88" s="95"/>
      <c r="IZV88" s="95"/>
      <c r="IZW88" s="95"/>
      <c r="IZX88" s="95"/>
      <c r="IZY88" s="95"/>
      <c r="IZZ88" s="95"/>
      <c r="JAA88" s="95"/>
      <c r="JAB88" s="95"/>
      <c r="JAC88" s="95"/>
      <c r="JAD88" s="95"/>
      <c r="JAE88" s="95"/>
      <c r="JAF88" s="95"/>
      <c r="JAG88" s="95"/>
      <c r="JAH88" s="95"/>
      <c r="JAI88" s="95"/>
      <c r="JAJ88" s="95"/>
      <c r="JAK88" s="95"/>
      <c r="JAL88" s="95"/>
      <c r="JAM88" s="95"/>
      <c r="JAN88" s="95"/>
      <c r="JAO88" s="95"/>
      <c r="JAP88" s="95"/>
      <c r="JAQ88" s="95"/>
      <c r="JAR88" s="95"/>
      <c r="JAS88" s="95"/>
      <c r="JAT88" s="95"/>
      <c r="JAU88" s="95"/>
      <c r="JAV88" s="95"/>
      <c r="JAW88" s="95"/>
      <c r="JAX88" s="95"/>
      <c r="JAY88" s="95"/>
      <c r="JAZ88" s="95"/>
      <c r="JBA88" s="95"/>
      <c r="JBB88" s="95"/>
      <c r="JBC88" s="95"/>
      <c r="JBD88" s="95"/>
      <c r="JBE88" s="95"/>
      <c r="JBF88" s="95"/>
      <c r="JBG88" s="95"/>
      <c r="JBH88" s="95"/>
      <c r="JBI88" s="95"/>
      <c r="JBJ88" s="95"/>
      <c r="JBK88" s="95"/>
      <c r="JBL88" s="95"/>
      <c r="JBM88" s="95"/>
      <c r="JBN88" s="95"/>
      <c r="JBO88" s="95"/>
      <c r="JBP88" s="95"/>
      <c r="JBQ88" s="95"/>
      <c r="JBR88" s="95"/>
      <c r="JBS88" s="95"/>
      <c r="JBT88" s="95"/>
      <c r="JBU88" s="95"/>
      <c r="JBV88" s="95"/>
      <c r="JBW88" s="95"/>
      <c r="JBX88" s="95"/>
      <c r="JBY88" s="95"/>
      <c r="JBZ88" s="95"/>
      <c r="JCA88" s="95"/>
      <c r="JCB88" s="95"/>
      <c r="JCC88" s="95"/>
      <c r="JCD88" s="95"/>
      <c r="JCE88" s="95"/>
      <c r="JCF88" s="95"/>
      <c r="JCG88" s="95"/>
      <c r="JCH88" s="95"/>
      <c r="JCI88" s="95"/>
      <c r="JCJ88" s="95"/>
      <c r="JCK88" s="95"/>
      <c r="JCL88" s="95"/>
      <c r="JCM88" s="95"/>
      <c r="JCN88" s="95"/>
      <c r="JCO88" s="95"/>
      <c r="JCP88" s="95"/>
      <c r="JCQ88" s="95"/>
      <c r="JCR88" s="95"/>
      <c r="JCS88" s="95"/>
      <c r="JCT88" s="95"/>
      <c r="JCU88" s="95"/>
      <c r="JCV88" s="95"/>
      <c r="JCW88" s="95"/>
      <c r="JCX88" s="95"/>
      <c r="JCY88" s="95"/>
      <c r="JCZ88" s="95"/>
      <c r="JDA88" s="95"/>
      <c r="JDB88" s="95"/>
      <c r="JDC88" s="95"/>
      <c r="JDD88" s="95"/>
      <c r="JDE88" s="95"/>
      <c r="JDF88" s="95"/>
      <c r="JDG88" s="95"/>
      <c r="JDH88" s="95"/>
      <c r="JDI88" s="95"/>
      <c r="JDJ88" s="95"/>
      <c r="JDK88" s="95"/>
      <c r="JDL88" s="95"/>
      <c r="JDM88" s="95"/>
      <c r="JDN88" s="95"/>
      <c r="JDO88" s="95"/>
      <c r="JDP88" s="95"/>
      <c r="JDQ88" s="95"/>
      <c r="JDR88" s="95"/>
      <c r="JDS88" s="95"/>
      <c r="JDT88" s="95"/>
      <c r="JDU88" s="95"/>
      <c r="JDV88" s="95"/>
      <c r="JDW88" s="95"/>
      <c r="JDX88" s="95"/>
      <c r="JDY88" s="95"/>
      <c r="JDZ88" s="95"/>
      <c r="JEA88" s="95"/>
      <c r="JEB88" s="95"/>
      <c r="JEC88" s="95"/>
      <c r="JED88" s="95"/>
      <c r="JEE88" s="95"/>
      <c r="JEF88" s="95"/>
      <c r="JEG88" s="95"/>
      <c r="JEH88" s="95"/>
      <c r="JEI88" s="95"/>
      <c r="JEJ88" s="95"/>
      <c r="JEK88" s="95"/>
      <c r="JEL88" s="95"/>
      <c r="JEM88" s="95"/>
      <c r="JEN88" s="95"/>
      <c r="JEO88" s="95"/>
      <c r="JEP88" s="95"/>
      <c r="JEQ88" s="95"/>
      <c r="JER88" s="95"/>
      <c r="JES88" s="95"/>
      <c r="JET88" s="95"/>
      <c r="JEU88" s="95"/>
      <c r="JEV88" s="95"/>
      <c r="JEW88" s="95"/>
      <c r="JEX88" s="95"/>
      <c r="JEY88" s="95"/>
      <c r="JEZ88" s="95"/>
      <c r="JFA88" s="95"/>
      <c r="JFB88" s="95"/>
      <c r="JFC88" s="95"/>
      <c r="JFD88" s="95"/>
      <c r="JFE88" s="95"/>
      <c r="JFF88" s="95"/>
      <c r="JFG88" s="95"/>
      <c r="JFH88" s="95"/>
      <c r="JFI88" s="95"/>
      <c r="JFJ88" s="95"/>
      <c r="JFK88" s="95"/>
      <c r="JFL88" s="95"/>
      <c r="JFM88" s="95"/>
      <c r="JFN88" s="95"/>
      <c r="JFO88" s="95"/>
      <c r="JFP88" s="95"/>
      <c r="JFQ88" s="95"/>
      <c r="JFR88" s="95"/>
      <c r="JFS88" s="95"/>
      <c r="JFT88" s="95"/>
      <c r="JFU88" s="95"/>
      <c r="JFV88" s="95"/>
      <c r="JFW88" s="95"/>
      <c r="JFX88" s="95"/>
      <c r="JFY88" s="95"/>
      <c r="JFZ88" s="95"/>
      <c r="JGA88" s="95"/>
      <c r="JGB88" s="95"/>
      <c r="JGC88" s="95"/>
      <c r="JGD88" s="95"/>
      <c r="JGE88" s="95"/>
      <c r="JGF88" s="95"/>
      <c r="JGG88" s="95"/>
      <c r="JGH88" s="95"/>
      <c r="JGI88" s="95"/>
      <c r="JGJ88" s="95"/>
      <c r="JGK88" s="95"/>
      <c r="JGL88" s="95"/>
      <c r="JGM88" s="95"/>
      <c r="JGN88" s="95"/>
      <c r="JGO88" s="95"/>
      <c r="JGP88" s="95"/>
      <c r="JGQ88" s="95"/>
      <c r="JGR88" s="95"/>
      <c r="JGS88" s="95"/>
      <c r="JGT88" s="95"/>
      <c r="JGU88" s="95"/>
      <c r="JGV88" s="95"/>
      <c r="JGW88" s="95"/>
      <c r="JGX88" s="95"/>
      <c r="JGY88" s="95"/>
      <c r="JGZ88" s="95"/>
      <c r="JHA88" s="95"/>
      <c r="JHB88" s="95"/>
      <c r="JHC88" s="95"/>
      <c r="JHD88" s="95"/>
      <c r="JHE88" s="95"/>
      <c r="JHF88" s="95"/>
      <c r="JHG88" s="95"/>
      <c r="JHH88" s="95"/>
      <c r="JHI88" s="95"/>
      <c r="JHJ88" s="95"/>
      <c r="JHK88" s="95"/>
      <c r="JHL88" s="95"/>
      <c r="JHM88" s="95"/>
      <c r="JHN88" s="95"/>
      <c r="JHO88" s="95"/>
      <c r="JHP88" s="95"/>
      <c r="JHQ88" s="95"/>
      <c r="JHR88" s="95"/>
      <c r="JHS88" s="95"/>
      <c r="JHT88" s="95"/>
      <c r="JHU88" s="95"/>
      <c r="JHV88" s="95"/>
      <c r="JHW88" s="95"/>
      <c r="JHX88" s="95"/>
      <c r="JHY88" s="95"/>
      <c r="JHZ88" s="95"/>
      <c r="JIA88" s="95"/>
      <c r="JIB88" s="95"/>
      <c r="JIC88" s="95"/>
      <c r="JID88" s="95"/>
      <c r="JIE88" s="95"/>
      <c r="JIF88" s="95"/>
      <c r="JIG88" s="95"/>
      <c r="JIH88" s="95"/>
      <c r="JII88" s="95"/>
      <c r="JIJ88" s="95"/>
      <c r="JIK88" s="95"/>
      <c r="JIL88" s="95"/>
      <c r="JIM88" s="95"/>
      <c r="JIN88" s="95"/>
      <c r="JIO88" s="95"/>
      <c r="JIP88" s="95"/>
      <c r="JIQ88" s="95"/>
      <c r="JIR88" s="95"/>
      <c r="JIS88" s="95"/>
      <c r="JIT88" s="95"/>
      <c r="JIU88" s="95"/>
      <c r="JIV88" s="95"/>
      <c r="JIW88" s="95"/>
      <c r="JIX88" s="95"/>
      <c r="JIY88" s="95"/>
      <c r="JIZ88" s="95"/>
      <c r="JJA88" s="95"/>
      <c r="JJB88" s="95"/>
      <c r="JJC88" s="95"/>
      <c r="JJD88" s="95"/>
      <c r="JJE88" s="95"/>
      <c r="JJF88" s="95"/>
      <c r="JJG88" s="95"/>
      <c r="JJH88" s="95"/>
      <c r="JJI88" s="95"/>
      <c r="JJJ88" s="95"/>
      <c r="JJK88" s="95"/>
      <c r="JJL88" s="95"/>
      <c r="JJM88" s="95"/>
      <c r="JJN88" s="95"/>
      <c r="JJO88" s="95"/>
      <c r="JJP88" s="95"/>
      <c r="JJQ88" s="95"/>
      <c r="JJR88" s="95"/>
      <c r="JJS88" s="95"/>
      <c r="JJT88" s="95"/>
      <c r="JJU88" s="95"/>
      <c r="JJV88" s="95"/>
      <c r="JJW88" s="95"/>
      <c r="JJX88" s="95"/>
      <c r="JJY88" s="95"/>
      <c r="JJZ88" s="95"/>
      <c r="JKA88" s="95"/>
      <c r="JKB88" s="95"/>
      <c r="JKC88" s="95"/>
      <c r="JKD88" s="95"/>
      <c r="JKE88" s="95"/>
      <c r="JKF88" s="95"/>
      <c r="JKG88" s="95"/>
      <c r="JKH88" s="95"/>
      <c r="JKI88" s="95"/>
      <c r="JKJ88" s="95"/>
      <c r="JKK88" s="95"/>
      <c r="JKL88" s="95"/>
      <c r="JKM88" s="95"/>
      <c r="JKN88" s="95"/>
      <c r="JKO88" s="95"/>
      <c r="JKP88" s="95"/>
      <c r="JKQ88" s="95"/>
      <c r="JKR88" s="95"/>
      <c r="JKS88" s="95"/>
      <c r="JKT88" s="95"/>
      <c r="JKU88" s="95"/>
      <c r="JKV88" s="95"/>
      <c r="JKW88" s="95"/>
      <c r="JKX88" s="95"/>
      <c r="JKY88" s="95"/>
      <c r="JKZ88" s="95"/>
      <c r="JLA88" s="95"/>
      <c r="JLB88" s="95"/>
      <c r="JLC88" s="95"/>
      <c r="JLD88" s="95"/>
      <c r="JLE88" s="95"/>
      <c r="JLF88" s="95"/>
      <c r="JLG88" s="95"/>
      <c r="JLH88" s="95"/>
      <c r="JLI88" s="95"/>
      <c r="JLJ88" s="95"/>
      <c r="JLK88" s="95"/>
      <c r="JLL88" s="95"/>
      <c r="JLM88" s="95"/>
      <c r="JLN88" s="95"/>
      <c r="JLO88" s="95"/>
      <c r="JLP88" s="95"/>
      <c r="JLQ88" s="95"/>
      <c r="JLR88" s="95"/>
      <c r="JLS88" s="95"/>
      <c r="JLT88" s="95"/>
      <c r="JLU88" s="95"/>
      <c r="JLV88" s="95"/>
      <c r="JLW88" s="95"/>
      <c r="JLX88" s="95"/>
      <c r="JLY88" s="95"/>
      <c r="JLZ88" s="95"/>
      <c r="JMA88" s="95"/>
      <c r="JMB88" s="95"/>
      <c r="JMC88" s="95"/>
      <c r="JMD88" s="95"/>
      <c r="JME88" s="95"/>
      <c r="JMF88" s="95"/>
      <c r="JMG88" s="95"/>
      <c r="JMH88" s="95"/>
      <c r="JMI88" s="95"/>
      <c r="JMJ88" s="95"/>
      <c r="JMK88" s="95"/>
      <c r="JML88" s="95"/>
      <c r="JMM88" s="95"/>
      <c r="JMN88" s="95"/>
      <c r="JMO88" s="95"/>
      <c r="JMP88" s="95"/>
      <c r="JMQ88" s="95"/>
      <c r="JMR88" s="95"/>
      <c r="JMS88" s="95"/>
      <c r="JMT88" s="95"/>
      <c r="JMU88" s="95"/>
      <c r="JMV88" s="95"/>
      <c r="JMW88" s="95"/>
      <c r="JMX88" s="95"/>
      <c r="JMY88" s="95"/>
      <c r="JMZ88" s="95"/>
      <c r="JNA88" s="95"/>
      <c r="JNB88" s="95"/>
      <c r="JNC88" s="95"/>
      <c r="JND88" s="95"/>
      <c r="JNE88" s="95"/>
      <c r="JNF88" s="95"/>
      <c r="JNG88" s="95"/>
      <c r="JNH88" s="95"/>
      <c r="JNI88" s="95"/>
      <c r="JNJ88" s="95"/>
      <c r="JNK88" s="95"/>
      <c r="JNL88" s="95"/>
      <c r="JNM88" s="95"/>
      <c r="JNN88" s="95"/>
      <c r="JNO88" s="95"/>
      <c r="JNP88" s="95"/>
      <c r="JNQ88" s="95"/>
      <c r="JNR88" s="95"/>
      <c r="JNS88" s="95"/>
      <c r="JNT88" s="95"/>
      <c r="JNU88" s="95"/>
      <c r="JNV88" s="95"/>
      <c r="JNW88" s="95"/>
      <c r="JNX88" s="95"/>
      <c r="JNY88" s="95"/>
      <c r="JNZ88" s="95"/>
      <c r="JOA88" s="95"/>
      <c r="JOB88" s="95"/>
      <c r="JOC88" s="95"/>
      <c r="JOD88" s="95"/>
      <c r="JOE88" s="95"/>
      <c r="JOF88" s="95"/>
      <c r="JOG88" s="95"/>
      <c r="JOH88" s="95"/>
      <c r="JOI88" s="95"/>
      <c r="JOJ88" s="95"/>
      <c r="JOK88" s="95"/>
      <c r="JOL88" s="95"/>
      <c r="JOM88" s="95"/>
      <c r="JON88" s="95"/>
      <c r="JOO88" s="95"/>
      <c r="JOP88" s="95"/>
      <c r="JOQ88" s="95"/>
      <c r="JOR88" s="95"/>
      <c r="JOS88" s="95"/>
      <c r="JOT88" s="95"/>
      <c r="JOU88" s="95"/>
      <c r="JOV88" s="95"/>
      <c r="JOW88" s="95"/>
      <c r="JOX88" s="95"/>
      <c r="JOY88" s="95"/>
      <c r="JOZ88" s="95"/>
      <c r="JPA88" s="95"/>
      <c r="JPB88" s="95"/>
      <c r="JPC88" s="95"/>
      <c r="JPD88" s="95"/>
      <c r="JPE88" s="95"/>
      <c r="JPF88" s="95"/>
      <c r="JPG88" s="95"/>
      <c r="JPH88" s="95"/>
      <c r="JPI88" s="95"/>
      <c r="JPJ88" s="95"/>
      <c r="JPK88" s="95"/>
      <c r="JPL88" s="95"/>
      <c r="JPM88" s="95"/>
      <c r="JPN88" s="95"/>
      <c r="JPO88" s="95"/>
      <c r="JPP88" s="95"/>
      <c r="JPQ88" s="95"/>
      <c r="JPR88" s="95"/>
      <c r="JPS88" s="95"/>
      <c r="JPT88" s="95"/>
      <c r="JPU88" s="95"/>
      <c r="JPV88" s="95"/>
      <c r="JPW88" s="95"/>
      <c r="JPX88" s="95"/>
      <c r="JPY88" s="95"/>
      <c r="JPZ88" s="95"/>
      <c r="JQA88" s="95"/>
      <c r="JQB88" s="95"/>
      <c r="JQC88" s="95"/>
      <c r="JQD88" s="95"/>
      <c r="JQE88" s="95"/>
      <c r="JQF88" s="95"/>
      <c r="JQG88" s="95"/>
      <c r="JQH88" s="95"/>
      <c r="JQI88" s="95"/>
      <c r="JQJ88" s="95"/>
      <c r="JQK88" s="95"/>
      <c r="JQL88" s="95"/>
      <c r="JQM88" s="95"/>
      <c r="JQN88" s="95"/>
      <c r="JQO88" s="95"/>
      <c r="JQP88" s="95"/>
      <c r="JQQ88" s="95"/>
      <c r="JQR88" s="95"/>
      <c r="JQS88" s="95"/>
      <c r="JQT88" s="95"/>
      <c r="JQU88" s="95"/>
      <c r="JQV88" s="95"/>
      <c r="JQW88" s="95"/>
      <c r="JQX88" s="95"/>
      <c r="JQY88" s="95"/>
      <c r="JQZ88" s="95"/>
      <c r="JRA88" s="95"/>
      <c r="JRB88" s="95"/>
      <c r="JRC88" s="95"/>
      <c r="JRD88" s="95"/>
      <c r="JRE88" s="95"/>
      <c r="JRF88" s="95"/>
      <c r="JRG88" s="95"/>
      <c r="JRH88" s="95"/>
      <c r="JRI88" s="95"/>
      <c r="JRJ88" s="95"/>
      <c r="JRK88" s="95"/>
      <c r="JRL88" s="95"/>
      <c r="JRM88" s="95"/>
      <c r="JRN88" s="95"/>
      <c r="JRO88" s="95"/>
      <c r="JRP88" s="95"/>
      <c r="JRQ88" s="95"/>
      <c r="JRR88" s="95"/>
      <c r="JRS88" s="95"/>
      <c r="JRT88" s="95"/>
      <c r="JRU88" s="95"/>
      <c r="JRV88" s="95"/>
      <c r="JRW88" s="95"/>
      <c r="JRX88" s="95"/>
      <c r="JRY88" s="95"/>
      <c r="JRZ88" s="95"/>
      <c r="JSA88" s="95"/>
      <c r="JSB88" s="95"/>
      <c r="JSC88" s="95"/>
      <c r="JSD88" s="95"/>
      <c r="JSE88" s="95"/>
      <c r="JSF88" s="95"/>
      <c r="JSG88" s="95"/>
      <c r="JSH88" s="95"/>
      <c r="JSI88" s="95"/>
      <c r="JSJ88" s="95"/>
      <c r="JSK88" s="95"/>
      <c r="JSL88" s="95"/>
      <c r="JSM88" s="95"/>
      <c r="JSN88" s="95"/>
      <c r="JSO88" s="95"/>
      <c r="JSP88" s="95"/>
      <c r="JSQ88" s="95"/>
      <c r="JSR88" s="95"/>
      <c r="JSS88" s="95"/>
      <c r="JST88" s="95"/>
      <c r="JSU88" s="95"/>
      <c r="JSV88" s="95"/>
      <c r="JSW88" s="95"/>
      <c r="JSX88" s="95"/>
      <c r="JSY88" s="95"/>
      <c r="JSZ88" s="95"/>
      <c r="JTA88" s="95"/>
      <c r="JTB88" s="95"/>
      <c r="JTC88" s="95"/>
      <c r="JTD88" s="95"/>
      <c r="JTE88" s="95"/>
      <c r="JTF88" s="95"/>
      <c r="JTG88" s="95"/>
      <c r="JTH88" s="95"/>
      <c r="JTI88" s="95"/>
      <c r="JTJ88" s="95"/>
      <c r="JTK88" s="95"/>
      <c r="JTL88" s="95"/>
      <c r="JTM88" s="95"/>
      <c r="JTN88" s="95"/>
      <c r="JTO88" s="95"/>
      <c r="JTP88" s="95"/>
      <c r="JTQ88" s="95"/>
      <c r="JTR88" s="95"/>
      <c r="JTS88" s="95"/>
      <c r="JTT88" s="95"/>
      <c r="JTU88" s="95"/>
      <c r="JTV88" s="95"/>
      <c r="JTW88" s="95"/>
      <c r="JTX88" s="95"/>
      <c r="JTY88" s="95"/>
      <c r="JTZ88" s="95"/>
      <c r="JUA88" s="95"/>
      <c r="JUB88" s="95"/>
      <c r="JUC88" s="95"/>
      <c r="JUD88" s="95"/>
      <c r="JUE88" s="95"/>
      <c r="JUF88" s="95"/>
      <c r="JUG88" s="95"/>
      <c r="JUH88" s="95"/>
      <c r="JUI88" s="95"/>
      <c r="JUJ88" s="95"/>
      <c r="JUK88" s="95"/>
      <c r="JUL88" s="95"/>
      <c r="JUM88" s="95"/>
      <c r="JUN88" s="95"/>
      <c r="JUO88" s="95"/>
      <c r="JUP88" s="95"/>
      <c r="JUQ88" s="95"/>
      <c r="JUR88" s="95"/>
      <c r="JUS88" s="95"/>
      <c r="JUT88" s="95"/>
      <c r="JUU88" s="95"/>
      <c r="JUV88" s="95"/>
      <c r="JUW88" s="95"/>
      <c r="JUX88" s="95"/>
      <c r="JUY88" s="95"/>
      <c r="JUZ88" s="95"/>
      <c r="JVA88" s="95"/>
      <c r="JVB88" s="95"/>
      <c r="JVC88" s="95"/>
      <c r="JVD88" s="95"/>
      <c r="JVE88" s="95"/>
      <c r="JVF88" s="95"/>
      <c r="JVG88" s="95"/>
      <c r="JVH88" s="95"/>
      <c r="JVI88" s="95"/>
      <c r="JVJ88" s="95"/>
      <c r="JVK88" s="95"/>
      <c r="JVL88" s="95"/>
      <c r="JVM88" s="95"/>
      <c r="JVN88" s="95"/>
      <c r="JVO88" s="95"/>
      <c r="JVP88" s="95"/>
      <c r="JVQ88" s="95"/>
      <c r="JVR88" s="95"/>
      <c r="JVS88" s="95"/>
      <c r="JVT88" s="95"/>
      <c r="JVU88" s="95"/>
      <c r="JVV88" s="95"/>
      <c r="JVW88" s="95"/>
      <c r="JVX88" s="95"/>
      <c r="JVY88" s="95"/>
      <c r="JVZ88" s="95"/>
      <c r="JWA88" s="95"/>
      <c r="JWB88" s="95"/>
      <c r="JWC88" s="95"/>
      <c r="JWD88" s="95"/>
      <c r="JWE88" s="95"/>
      <c r="JWF88" s="95"/>
      <c r="JWG88" s="95"/>
      <c r="JWH88" s="95"/>
      <c r="JWI88" s="95"/>
      <c r="JWJ88" s="95"/>
      <c r="JWK88" s="95"/>
      <c r="JWL88" s="95"/>
      <c r="JWM88" s="95"/>
      <c r="JWN88" s="95"/>
      <c r="JWO88" s="95"/>
      <c r="JWP88" s="95"/>
      <c r="JWQ88" s="95"/>
      <c r="JWR88" s="95"/>
      <c r="JWS88" s="95"/>
      <c r="JWT88" s="95"/>
      <c r="JWU88" s="95"/>
      <c r="JWV88" s="95"/>
      <c r="JWW88" s="95"/>
      <c r="JWX88" s="95"/>
      <c r="JWY88" s="95"/>
      <c r="JWZ88" s="95"/>
      <c r="JXA88" s="95"/>
      <c r="JXB88" s="95"/>
      <c r="JXC88" s="95"/>
      <c r="JXD88" s="95"/>
      <c r="JXE88" s="95"/>
      <c r="JXF88" s="95"/>
      <c r="JXG88" s="95"/>
      <c r="JXH88" s="95"/>
      <c r="JXI88" s="95"/>
      <c r="JXJ88" s="95"/>
      <c r="JXK88" s="95"/>
      <c r="JXL88" s="95"/>
      <c r="JXM88" s="95"/>
      <c r="JXN88" s="95"/>
      <c r="JXO88" s="95"/>
      <c r="JXP88" s="95"/>
      <c r="JXQ88" s="95"/>
      <c r="JXR88" s="95"/>
      <c r="JXS88" s="95"/>
      <c r="JXT88" s="95"/>
      <c r="JXU88" s="95"/>
      <c r="JXV88" s="95"/>
      <c r="JXW88" s="95"/>
      <c r="JXX88" s="95"/>
      <c r="JXY88" s="95"/>
      <c r="JXZ88" s="95"/>
      <c r="JYA88" s="95"/>
      <c r="JYB88" s="95"/>
      <c r="JYC88" s="95"/>
      <c r="JYD88" s="95"/>
      <c r="JYE88" s="95"/>
      <c r="JYF88" s="95"/>
      <c r="JYG88" s="95"/>
      <c r="JYH88" s="95"/>
      <c r="JYI88" s="95"/>
      <c r="JYJ88" s="95"/>
      <c r="JYK88" s="95"/>
      <c r="JYL88" s="95"/>
      <c r="JYM88" s="95"/>
      <c r="JYN88" s="95"/>
      <c r="JYO88" s="95"/>
      <c r="JYP88" s="95"/>
      <c r="JYQ88" s="95"/>
      <c r="JYR88" s="95"/>
      <c r="JYS88" s="95"/>
      <c r="JYT88" s="95"/>
      <c r="JYU88" s="95"/>
      <c r="JYV88" s="95"/>
      <c r="JYW88" s="95"/>
      <c r="JYX88" s="95"/>
      <c r="JYY88" s="95"/>
      <c r="JYZ88" s="95"/>
      <c r="JZA88" s="95"/>
      <c r="JZB88" s="95"/>
      <c r="JZC88" s="95"/>
      <c r="JZD88" s="95"/>
      <c r="JZE88" s="95"/>
      <c r="JZF88" s="95"/>
      <c r="JZG88" s="95"/>
      <c r="JZH88" s="95"/>
      <c r="JZI88" s="95"/>
      <c r="JZJ88" s="95"/>
      <c r="JZK88" s="95"/>
      <c r="JZL88" s="95"/>
      <c r="JZM88" s="95"/>
      <c r="JZN88" s="95"/>
      <c r="JZO88" s="95"/>
      <c r="JZP88" s="95"/>
      <c r="JZQ88" s="95"/>
      <c r="JZR88" s="95"/>
      <c r="JZS88" s="95"/>
      <c r="JZT88" s="95"/>
      <c r="JZU88" s="95"/>
      <c r="JZV88" s="95"/>
      <c r="JZW88" s="95"/>
      <c r="JZX88" s="95"/>
      <c r="JZY88" s="95"/>
      <c r="JZZ88" s="95"/>
      <c r="KAA88" s="95"/>
      <c r="KAB88" s="95"/>
      <c r="KAC88" s="95"/>
      <c r="KAD88" s="95"/>
      <c r="KAE88" s="95"/>
      <c r="KAF88" s="95"/>
      <c r="KAG88" s="95"/>
      <c r="KAH88" s="95"/>
      <c r="KAI88" s="95"/>
      <c r="KAJ88" s="95"/>
      <c r="KAK88" s="95"/>
      <c r="KAL88" s="95"/>
      <c r="KAM88" s="95"/>
      <c r="KAN88" s="95"/>
      <c r="KAO88" s="95"/>
      <c r="KAP88" s="95"/>
      <c r="KAQ88" s="95"/>
      <c r="KAR88" s="95"/>
      <c r="KAS88" s="95"/>
      <c r="KAT88" s="95"/>
      <c r="KAU88" s="95"/>
      <c r="KAV88" s="95"/>
      <c r="KAW88" s="95"/>
      <c r="KAX88" s="95"/>
      <c r="KAY88" s="95"/>
      <c r="KAZ88" s="95"/>
      <c r="KBA88" s="95"/>
      <c r="KBB88" s="95"/>
      <c r="KBC88" s="95"/>
      <c r="KBD88" s="95"/>
      <c r="KBE88" s="95"/>
      <c r="KBF88" s="95"/>
      <c r="KBG88" s="95"/>
      <c r="KBH88" s="95"/>
      <c r="KBI88" s="95"/>
      <c r="KBJ88" s="95"/>
      <c r="KBK88" s="95"/>
      <c r="KBL88" s="95"/>
      <c r="KBM88" s="95"/>
      <c r="KBN88" s="95"/>
      <c r="KBO88" s="95"/>
      <c r="KBP88" s="95"/>
      <c r="KBQ88" s="95"/>
      <c r="KBR88" s="95"/>
      <c r="KBS88" s="95"/>
      <c r="KBT88" s="95"/>
      <c r="KBU88" s="95"/>
      <c r="KBV88" s="95"/>
      <c r="KBW88" s="95"/>
      <c r="KBX88" s="95"/>
      <c r="KBY88" s="95"/>
      <c r="KBZ88" s="95"/>
      <c r="KCA88" s="95"/>
      <c r="KCB88" s="95"/>
      <c r="KCC88" s="95"/>
      <c r="KCD88" s="95"/>
      <c r="KCE88" s="95"/>
      <c r="KCF88" s="95"/>
      <c r="KCG88" s="95"/>
      <c r="KCH88" s="95"/>
      <c r="KCI88" s="95"/>
      <c r="KCJ88" s="95"/>
      <c r="KCK88" s="95"/>
      <c r="KCL88" s="95"/>
      <c r="KCM88" s="95"/>
      <c r="KCN88" s="95"/>
      <c r="KCO88" s="95"/>
      <c r="KCP88" s="95"/>
      <c r="KCQ88" s="95"/>
      <c r="KCR88" s="95"/>
      <c r="KCS88" s="95"/>
      <c r="KCT88" s="95"/>
      <c r="KCU88" s="95"/>
      <c r="KCV88" s="95"/>
      <c r="KCW88" s="95"/>
      <c r="KCX88" s="95"/>
      <c r="KCY88" s="95"/>
      <c r="KCZ88" s="95"/>
      <c r="KDA88" s="95"/>
      <c r="KDB88" s="95"/>
      <c r="KDC88" s="95"/>
      <c r="KDD88" s="95"/>
      <c r="KDE88" s="95"/>
      <c r="KDF88" s="95"/>
      <c r="KDG88" s="95"/>
      <c r="KDH88" s="95"/>
      <c r="KDI88" s="95"/>
      <c r="KDJ88" s="95"/>
      <c r="KDK88" s="95"/>
      <c r="KDL88" s="95"/>
      <c r="KDM88" s="95"/>
      <c r="KDN88" s="95"/>
      <c r="KDO88" s="95"/>
      <c r="KDP88" s="95"/>
      <c r="KDQ88" s="95"/>
      <c r="KDR88" s="95"/>
      <c r="KDS88" s="95"/>
      <c r="KDT88" s="95"/>
      <c r="KDU88" s="95"/>
      <c r="KDV88" s="95"/>
      <c r="KDW88" s="95"/>
      <c r="KDX88" s="95"/>
      <c r="KDY88" s="95"/>
      <c r="KDZ88" s="95"/>
      <c r="KEA88" s="95"/>
      <c r="KEB88" s="95"/>
      <c r="KEC88" s="95"/>
      <c r="KED88" s="95"/>
      <c r="KEE88" s="95"/>
      <c r="KEF88" s="95"/>
      <c r="KEG88" s="95"/>
      <c r="KEH88" s="95"/>
      <c r="KEI88" s="95"/>
      <c r="KEJ88" s="95"/>
      <c r="KEK88" s="95"/>
      <c r="KEL88" s="95"/>
      <c r="KEM88" s="95"/>
      <c r="KEN88" s="95"/>
      <c r="KEO88" s="95"/>
      <c r="KEP88" s="95"/>
      <c r="KEQ88" s="95"/>
      <c r="KER88" s="95"/>
      <c r="KES88" s="95"/>
      <c r="KET88" s="95"/>
      <c r="KEU88" s="95"/>
      <c r="KEV88" s="95"/>
      <c r="KEW88" s="95"/>
      <c r="KEX88" s="95"/>
      <c r="KEY88" s="95"/>
      <c r="KEZ88" s="95"/>
      <c r="KFA88" s="95"/>
      <c r="KFB88" s="95"/>
      <c r="KFC88" s="95"/>
      <c r="KFD88" s="95"/>
      <c r="KFE88" s="95"/>
      <c r="KFF88" s="95"/>
      <c r="KFG88" s="95"/>
      <c r="KFH88" s="95"/>
      <c r="KFI88" s="95"/>
      <c r="KFJ88" s="95"/>
      <c r="KFK88" s="95"/>
      <c r="KFL88" s="95"/>
      <c r="KFM88" s="95"/>
      <c r="KFN88" s="95"/>
      <c r="KFO88" s="95"/>
      <c r="KFP88" s="95"/>
      <c r="KFQ88" s="95"/>
      <c r="KFR88" s="95"/>
      <c r="KFS88" s="95"/>
      <c r="KFT88" s="95"/>
      <c r="KFU88" s="95"/>
      <c r="KFV88" s="95"/>
      <c r="KFW88" s="95"/>
      <c r="KFX88" s="95"/>
      <c r="KFY88" s="95"/>
      <c r="KFZ88" s="95"/>
      <c r="KGA88" s="95"/>
      <c r="KGB88" s="95"/>
      <c r="KGC88" s="95"/>
      <c r="KGD88" s="95"/>
      <c r="KGE88" s="95"/>
      <c r="KGF88" s="95"/>
      <c r="KGG88" s="95"/>
      <c r="KGH88" s="95"/>
      <c r="KGI88" s="95"/>
      <c r="KGJ88" s="95"/>
      <c r="KGK88" s="95"/>
      <c r="KGL88" s="95"/>
      <c r="KGM88" s="95"/>
      <c r="KGN88" s="95"/>
      <c r="KGO88" s="95"/>
      <c r="KGP88" s="95"/>
      <c r="KGQ88" s="95"/>
      <c r="KGR88" s="95"/>
      <c r="KGS88" s="95"/>
      <c r="KGT88" s="95"/>
      <c r="KGU88" s="95"/>
      <c r="KGV88" s="95"/>
      <c r="KGW88" s="95"/>
      <c r="KGX88" s="95"/>
      <c r="KGY88" s="95"/>
      <c r="KGZ88" s="95"/>
      <c r="KHA88" s="95"/>
      <c r="KHB88" s="95"/>
      <c r="KHC88" s="95"/>
      <c r="KHD88" s="95"/>
      <c r="KHE88" s="95"/>
      <c r="KHF88" s="95"/>
      <c r="KHG88" s="95"/>
      <c r="KHH88" s="95"/>
      <c r="KHI88" s="95"/>
      <c r="KHJ88" s="95"/>
      <c r="KHK88" s="95"/>
      <c r="KHL88" s="95"/>
      <c r="KHM88" s="95"/>
      <c r="KHN88" s="95"/>
      <c r="KHO88" s="95"/>
      <c r="KHP88" s="95"/>
      <c r="KHQ88" s="95"/>
      <c r="KHR88" s="95"/>
      <c r="KHS88" s="95"/>
      <c r="KHT88" s="95"/>
      <c r="KHU88" s="95"/>
      <c r="KHV88" s="95"/>
      <c r="KHW88" s="95"/>
      <c r="KHX88" s="95"/>
      <c r="KHY88" s="95"/>
      <c r="KHZ88" s="95"/>
      <c r="KIA88" s="95"/>
      <c r="KIB88" s="95"/>
      <c r="KIC88" s="95"/>
      <c r="KID88" s="95"/>
      <c r="KIE88" s="95"/>
      <c r="KIF88" s="95"/>
      <c r="KIG88" s="95"/>
      <c r="KIH88" s="95"/>
      <c r="KII88" s="95"/>
      <c r="KIJ88" s="95"/>
      <c r="KIK88" s="95"/>
      <c r="KIL88" s="95"/>
      <c r="KIM88" s="95"/>
      <c r="KIN88" s="95"/>
      <c r="KIO88" s="95"/>
      <c r="KIP88" s="95"/>
      <c r="KIQ88" s="95"/>
      <c r="KIR88" s="95"/>
      <c r="KIS88" s="95"/>
      <c r="KIT88" s="95"/>
      <c r="KIU88" s="95"/>
      <c r="KIV88" s="95"/>
      <c r="KIW88" s="95"/>
      <c r="KIX88" s="95"/>
      <c r="KIY88" s="95"/>
      <c r="KIZ88" s="95"/>
      <c r="KJA88" s="95"/>
      <c r="KJB88" s="95"/>
      <c r="KJC88" s="95"/>
      <c r="KJD88" s="95"/>
      <c r="KJE88" s="95"/>
      <c r="KJF88" s="95"/>
      <c r="KJG88" s="95"/>
      <c r="KJH88" s="95"/>
      <c r="KJI88" s="95"/>
      <c r="KJJ88" s="95"/>
      <c r="KJK88" s="95"/>
      <c r="KJL88" s="95"/>
      <c r="KJM88" s="95"/>
      <c r="KJN88" s="95"/>
      <c r="KJO88" s="95"/>
      <c r="KJP88" s="95"/>
      <c r="KJQ88" s="95"/>
      <c r="KJR88" s="95"/>
      <c r="KJS88" s="95"/>
      <c r="KJT88" s="95"/>
      <c r="KJU88" s="95"/>
      <c r="KJV88" s="95"/>
      <c r="KJW88" s="95"/>
      <c r="KJX88" s="95"/>
      <c r="KJY88" s="95"/>
      <c r="KJZ88" s="95"/>
      <c r="KKA88" s="95"/>
      <c r="KKB88" s="95"/>
      <c r="KKC88" s="95"/>
      <c r="KKD88" s="95"/>
      <c r="KKE88" s="95"/>
      <c r="KKF88" s="95"/>
      <c r="KKG88" s="95"/>
      <c r="KKH88" s="95"/>
      <c r="KKI88" s="95"/>
      <c r="KKJ88" s="95"/>
      <c r="KKK88" s="95"/>
      <c r="KKL88" s="95"/>
      <c r="KKM88" s="95"/>
      <c r="KKN88" s="95"/>
      <c r="KKO88" s="95"/>
      <c r="KKP88" s="95"/>
      <c r="KKQ88" s="95"/>
      <c r="KKR88" s="95"/>
      <c r="KKS88" s="95"/>
      <c r="KKT88" s="95"/>
      <c r="KKU88" s="95"/>
      <c r="KKV88" s="95"/>
      <c r="KKW88" s="95"/>
      <c r="KKX88" s="95"/>
      <c r="KKY88" s="95"/>
      <c r="KKZ88" s="95"/>
      <c r="KLA88" s="95"/>
      <c r="KLB88" s="95"/>
      <c r="KLC88" s="95"/>
      <c r="KLD88" s="95"/>
      <c r="KLE88" s="95"/>
      <c r="KLF88" s="95"/>
      <c r="KLG88" s="95"/>
      <c r="KLH88" s="95"/>
      <c r="KLI88" s="95"/>
      <c r="KLJ88" s="95"/>
      <c r="KLK88" s="95"/>
      <c r="KLL88" s="95"/>
      <c r="KLM88" s="95"/>
      <c r="KLN88" s="95"/>
      <c r="KLO88" s="95"/>
      <c r="KLP88" s="95"/>
      <c r="KLQ88" s="95"/>
      <c r="KLR88" s="95"/>
      <c r="KLS88" s="95"/>
      <c r="KLT88" s="95"/>
      <c r="KLU88" s="95"/>
      <c r="KLV88" s="95"/>
      <c r="KLW88" s="95"/>
      <c r="KLX88" s="95"/>
      <c r="KLY88" s="95"/>
      <c r="KLZ88" s="95"/>
      <c r="KMA88" s="95"/>
      <c r="KMB88" s="95"/>
      <c r="KMC88" s="95"/>
      <c r="KMD88" s="95"/>
      <c r="KME88" s="95"/>
      <c r="KMF88" s="95"/>
      <c r="KMG88" s="95"/>
      <c r="KMH88" s="95"/>
      <c r="KMI88" s="95"/>
      <c r="KMJ88" s="95"/>
      <c r="KMK88" s="95"/>
      <c r="KML88" s="95"/>
      <c r="KMM88" s="95"/>
      <c r="KMN88" s="95"/>
      <c r="KMO88" s="95"/>
      <c r="KMP88" s="95"/>
      <c r="KMQ88" s="95"/>
      <c r="KMR88" s="95"/>
      <c r="KMS88" s="95"/>
      <c r="KMT88" s="95"/>
      <c r="KMU88" s="95"/>
      <c r="KMV88" s="95"/>
      <c r="KMW88" s="95"/>
      <c r="KMX88" s="95"/>
      <c r="KMY88" s="95"/>
      <c r="KMZ88" s="95"/>
      <c r="KNA88" s="95"/>
      <c r="KNB88" s="95"/>
      <c r="KNC88" s="95"/>
      <c r="KND88" s="95"/>
      <c r="KNE88" s="95"/>
      <c r="KNF88" s="95"/>
      <c r="KNG88" s="95"/>
      <c r="KNH88" s="95"/>
      <c r="KNI88" s="95"/>
      <c r="KNJ88" s="95"/>
      <c r="KNK88" s="95"/>
      <c r="KNL88" s="95"/>
      <c r="KNM88" s="95"/>
      <c r="KNN88" s="95"/>
      <c r="KNO88" s="95"/>
      <c r="KNP88" s="95"/>
      <c r="KNQ88" s="95"/>
      <c r="KNR88" s="95"/>
      <c r="KNS88" s="95"/>
      <c r="KNT88" s="95"/>
      <c r="KNU88" s="95"/>
      <c r="KNV88" s="95"/>
      <c r="KNW88" s="95"/>
      <c r="KNX88" s="95"/>
      <c r="KNY88" s="95"/>
      <c r="KNZ88" s="95"/>
      <c r="KOA88" s="95"/>
      <c r="KOB88" s="95"/>
      <c r="KOC88" s="95"/>
      <c r="KOD88" s="95"/>
      <c r="KOE88" s="95"/>
      <c r="KOF88" s="95"/>
      <c r="KOG88" s="95"/>
      <c r="KOH88" s="95"/>
      <c r="KOI88" s="95"/>
      <c r="KOJ88" s="95"/>
      <c r="KOK88" s="95"/>
      <c r="KOL88" s="95"/>
      <c r="KOM88" s="95"/>
      <c r="KON88" s="95"/>
      <c r="KOO88" s="95"/>
      <c r="KOP88" s="95"/>
      <c r="KOQ88" s="95"/>
      <c r="KOR88" s="95"/>
      <c r="KOS88" s="95"/>
      <c r="KOT88" s="95"/>
      <c r="KOU88" s="95"/>
      <c r="KOV88" s="95"/>
      <c r="KOW88" s="95"/>
      <c r="KOX88" s="95"/>
      <c r="KOY88" s="95"/>
      <c r="KOZ88" s="95"/>
      <c r="KPA88" s="95"/>
      <c r="KPB88" s="95"/>
      <c r="KPC88" s="95"/>
      <c r="KPD88" s="95"/>
      <c r="KPE88" s="95"/>
      <c r="KPF88" s="95"/>
      <c r="KPG88" s="95"/>
      <c r="KPH88" s="95"/>
      <c r="KPI88" s="95"/>
      <c r="KPJ88" s="95"/>
      <c r="KPK88" s="95"/>
      <c r="KPL88" s="95"/>
      <c r="KPM88" s="95"/>
      <c r="KPN88" s="95"/>
      <c r="KPO88" s="95"/>
      <c r="KPP88" s="95"/>
      <c r="KPQ88" s="95"/>
      <c r="KPR88" s="95"/>
      <c r="KPS88" s="95"/>
      <c r="KPT88" s="95"/>
      <c r="KPU88" s="95"/>
      <c r="KPV88" s="95"/>
      <c r="KPW88" s="95"/>
      <c r="KPX88" s="95"/>
      <c r="KPY88" s="95"/>
      <c r="KPZ88" s="95"/>
      <c r="KQA88" s="95"/>
      <c r="KQB88" s="95"/>
      <c r="KQC88" s="95"/>
      <c r="KQD88" s="95"/>
      <c r="KQE88" s="95"/>
      <c r="KQF88" s="95"/>
      <c r="KQG88" s="95"/>
      <c r="KQH88" s="95"/>
      <c r="KQI88" s="95"/>
      <c r="KQJ88" s="95"/>
      <c r="KQK88" s="95"/>
      <c r="KQL88" s="95"/>
      <c r="KQM88" s="95"/>
      <c r="KQN88" s="95"/>
      <c r="KQO88" s="95"/>
      <c r="KQP88" s="95"/>
      <c r="KQQ88" s="95"/>
      <c r="KQR88" s="95"/>
      <c r="KQS88" s="95"/>
      <c r="KQT88" s="95"/>
      <c r="KQU88" s="95"/>
      <c r="KQV88" s="95"/>
      <c r="KQW88" s="95"/>
      <c r="KQX88" s="95"/>
      <c r="KQY88" s="95"/>
      <c r="KQZ88" s="95"/>
      <c r="KRA88" s="95"/>
      <c r="KRB88" s="95"/>
      <c r="KRC88" s="95"/>
      <c r="KRD88" s="95"/>
      <c r="KRE88" s="95"/>
      <c r="KRF88" s="95"/>
      <c r="KRG88" s="95"/>
      <c r="KRH88" s="95"/>
      <c r="KRI88" s="95"/>
      <c r="KRJ88" s="95"/>
      <c r="KRK88" s="95"/>
      <c r="KRL88" s="95"/>
      <c r="KRM88" s="95"/>
      <c r="KRN88" s="95"/>
      <c r="KRO88" s="95"/>
      <c r="KRP88" s="95"/>
      <c r="KRQ88" s="95"/>
      <c r="KRR88" s="95"/>
      <c r="KRS88" s="95"/>
      <c r="KRT88" s="95"/>
      <c r="KRU88" s="95"/>
      <c r="KRV88" s="95"/>
      <c r="KRW88" s="95"/>
      <c r="KRX88" s="95"/>
      <c r="KRY88" s="95"/>
      <c r="KRZ88" s="95"/>
      <c r="KSA88" s="95"/>
      <c r="KSB88" s="95"/>
      <c r="KSC88" s="95"/>
      <c r="KSD88" s="95"/>
      <c r="KSE88" s="95"/>
      <c r="KSF88" s="95"/>
      <c r="KSG88" s="95"/>
      <c r="KSH88" s="95"/>
      <c r="KSI88" s="95"/>
      <c r="KSJ88" s="95"/>
      <c r="KSK88" s="95"/>
      <c r="KSL88" s="95"/>
      <c r="KSM88" s="95"/>
      <c r="KSN88" s="95"/>
      <c r="KSO88" s="95"/>
      <c r="KSP88" s="95"/>
      <c r="KSQ88" s="95"/>
      <c r="KSR88" s="95"/>
      <c r="KSS88" s="95"/>
      <c r="KST88" s="95"/>
      <c r="KSU88" s="95"/>
      <c r="KSV88" s="95"/>
      <c r="KSW88" s="95"/>
      <c r="KSX88" s="95"/>
      <c r="KSY88" s="95"/>
      <c r="KSZ88" s="95"/>
      <c r="KTA88" s="95"/>
      <c r="KTB88" s="95"/>
      <c r="KTC88" s="95"/>
      <c r="KTD88" s="95"/>
      <c r="KTE88" s="95"/>
      <c r="KTF88" s="95"/>
      <c r="KTG88" s="95"/>
      <c r="KTH88" s="95"/>
      <c r="KTI88" s="95"/>
      <c r="KTJ88" s="95"/>
      <c r="KTK88" s="95"/>
      <c r="KTL88" s="95"/>
      <c r="KTM88" s="95"/>
      <c r="KTN88" s="95"/>
      <c r="KTO88" s="95"/>
      <c r="KTP88" s="95"/>
      <c r="KTQ88" s="95"/>
      <c r="KTR88" s="95"/>
      <c r="KTS88" s="95"/>
      <c r="KTT88" s="95"/>
      <c r="KTU88" s="95"/>
      <c r="KTV88" s="95"/>
      <c r="KTW88" s="95"/>
      <c r="KTX88" s="95"/>
      <c r="KTY88" s="95"/>
      <c r="KTZ88" s="95"/>
      <c r="KUA88" s="95"/>
      <c r="KUB88" s="95"/>
      <c r="KUC88" s="95"/>
      <c r="KUD88" s="95"/>
      <c r="KUE88" s="95"/>
      <c r="KUF88" s="95"/>
      <c r="KUG88" s="95"/>
      <c r="KUH88" s="95"/>
      <c r="KUI88" s="95"/>
      <c r="KUJ88" s="95"/>
      <c r="KUK88" s="95"/>
      <c r="KUL88" s="95"/>
      <c r="KUM88" s="95"/>
      <c r="KUN88" s="95"/>
      <c r="KUO88" s="95"/>
      <c r="KUP88" s="95"/>
      <c r="KUQ88" s="95"/>
      <c r="KUR88" s="95"/>
      <c r="KUS88" s="95"/>
      <c r="KUT88" s="95"/>
      <c r="KUU88" s="95"/>
      <c r="KUV88" s="95"/>
      <c r="KUW88" s="95"/>
      <c r="KUX88" s="95"/>
      <c r="KUY88" s="95"/>
      <c r="KUZ88" s="95"/>
      <c r="KVA88" s="95"/>
      <c r="KVB88" s="95"/>
      <c r="KVC88" s="95"/>
      <c r="KVD88" s="95"/>
      <c r="KVE88" s="95"/>
      <c r="KVF88" s="95"/>
      <c r="KVG88" s="95"/>
      <c r="KVH88" s="95"/>
      <c r="KVI88" s="95"/>
      <c r="KVJ88" s="95"/>
      <c r="KVK88" s="95"/>
      <c r="KVL88" s="95"/>
      <c r="KVM88" s="95"/>
      <c r="KVN88" s="95"/>
      <c r="KVO88" s="95"/>
      <c r="KVP88" s="95"/>
      <c r="KVQ88" s="95"/>
      <c r="KVR88" s="95"/>
      <c r="KVS88" s="95"/>
      <c r="KVT88" s="95"/>
      <c r="KVU88" s="95"/>
      <c r="KVV88" s="95"/>
      <c r="KVW88" s="95"/>
      <c r="KVX88" s="95"/>
      <c r="KVY88" s="95"/>
      <c r="KVZ88" s="95"/>
      <c r="KWA88" s="95"/>
      <c r="KWB88" s="95"/>
      <c r="KWC88" s="95"/>
      <c r="KWD88" s="95"/>
      <c r="KWE88" s="95"/>
      <c r="KWF88" s="95"/>
      <c r="KWG88" s="95"/>
      <c r="KWH88" s="95"/>
      <c r="KWI88" s="95"/>
      <c r="KWJ88" s="95"/>
      <c r="KWK88" s="95"/>
      <c r="KWL88" s="95"/>
      <c r="KWM88" s="95"/>
      <c r="KWN88" s="95"/>
      <c r="KWO88" s="95"/>
      <c r="KWP88" s="95"/>
      <c r="KWQ88" s="95"/>
      <c r="KWR88" s="95"/>
      <c r="KWS88" s="95"/>
      <c r="KWT88" s="95"/>
      <c r="KWU88" s="95"/>
      <c r="KWV88" s="95"/>
      <c r="KWW88" s="95"/>
      <c r="KWX88" s="95"/>
      <c r="KWY88" s="95"/>
      <c r="KWZ88" s="95"/>
      <c r="KXA88" s="95"/>
      <c r="KXB88" s="95"/>
      <c r="KXC88" s="95"/>
      <c r="KXD88" s="95"/>
      <c r="KXE88" s="95"/>
      <c r="KXF88" s="95"/>
      <c r="KXG88" s="95"/>
      <c r="KXH88" s="95"/>
      <c r="KXI88" s="95"/>
      <c r="KXJ88" s="95"/>
      <c r="KXK88" s="95"/>
      <c r="KXL88" s="95"/>
      <c r="KXM88" s="95"/>
      <c r="KXN88" s="95"/>
      <c r="KXO88" s="95"/>
      <c r="KXP88" s="95"/>
      <c r="KXQ88" s="95"/>
      <c r="KXR88" s="95"/>
      <c r="KXS88" s="95"/>
      <c r="KXT88" s="95"/>
      <c r="KXU88" s="95"/>
      <c r="KXV88" s="95"/>
      <c r="KXW88" s="95"/>
      <c r="KXX88" s="95"/>
      <c r="KXY88" s="95"/>
      <c r="KXZ88" s="95"/>
      <c r="KYA88" s="95"/>
      <c r="KYB88" s="95"/>
      <c r="KYC88" s="95"/>
      <c r="KYD88" s="95"/>
      <c r="KYE88" s="95"/>
      <c r="KYF88" s="95"/>
      <c r="KYG88" s="95"/>
      <c r="KYH88" s="95"/>
      <c r="KYI88" s="95"/>
      <c r="KYJ88" s="95"/>
      <c r="KYK88" s="95"/>
      <c r="KYL88" s="95"/>
      <c r="KYM88" s="95"/>
      <c r="KYN88" s="95"/>
      <c r="KYO88" s="95"/>
      <c r="KYP88" s="95"/>
      <c r="KYQ88" s="95"/>
      <c r="KYR88" s="95"/>
      <c r="KYS88" s="95"/>
      <c r="KYT88" s="95"/>
      <c r="KYU88" s="95"/>
      <c r="KYV88" s="95"/>
      <c r="KYW88" s="95"/>
      <c r="KYX88" s="95"/>
      <c r="KYY88" s="95"/>
      <c r="KYZ88" s="95"/>
      <c r="KZA88" s="95"/>
      <c r="KZB88" s="95"/>
      <c r="KZC88" s="95"/>
      <c r="KZD88" s="95"/>
      <c r="KZE88" s="95"/>
      <c r="KZF88" s="95"/>
      <c r="KZG88" s="95"/>
      <c r="KZH88" s="95"/>
      <c r="KZI88" s="95"/>
      <c r="KZJ88" s="95"/>
      <c r="KZK88" s="95"/>
      <c r="KZL88" s="95"/>
      <c r="KZM88" s="95"/>
      <c r="KZN88" s="95"/>
      <c r="KZO88" s="95"/>
      <c r="KZP88" s="95"/>
      <c r="KZQ88" s="95"/>
      <c r="KZR88" s="95"/>
      <c r="KZS88" s="95"/>
      <c r="KZT88" s="95"/>
      <c r="KZU88" s="95"/>
      <c r="KZV88" s="95"/>
      <c r="KZW88" s="95"/>
      <c r="KZX88" s="95"/>
      <c r="KZY88" s="95"/>
      <c r="KZZ88" s="95"/>
      <c r="LAA88" s="95"/>
      <c r="LAB88" s="95"/>
      <c r="LAC88" s="95"/>
      <c r="LAD88" s="95"/>
      <c r="LAE88" s="95"/>
      <c r="LAF88" s="95"/>
      <c r="LAG88" s="95"/>
      <c r="LAH88" s="95"/>
      <c r="LAI88" s="95"/>
      <c r="LAJ88" s="95"/>
      <c r="LAK88" s="95"/>
      <c r="LAL88" s="95"/>
      <c r="LAM88" s="95"/>
      <c r="LAN88" s="95"/>
      <c r="LAO88" s="95"/>
      <c r="LAP88" s="95"/>
      <c r="LAQ88" s="95"/>
      <c r="LAR88" s="95"/>
      <c r="LAS88" s="95"/>
      <c r="LAT88" s="95"/>
      <c r="LAU88" s="95"/>
      <c r="LAV88" s="95"/>
      <c r="LAW88" s="95"/>
      <c r="LAX88" s="95"/>
      <c r="LAY88" s="95"/>
      <c r="LAZ88" s="95"/>
      <c r="LBA88" s="95"/>
      <c r="LBB88" s="95"/>
      <c r="LBC88" s="95"/>
      <c r="LBD88" s="95"/>
      <c r="LBE88" s="95"/>
      <c r="LBF88" s="95"/>
      <c r="LBG88" s="95"/>
      <c r="LBH88" s="95"/>
      <c r="LBI88" s="95"/>
      <c r="LBJ88" s="95"/>
      <c r="LBK88" s="95"/>
      <c r="LBL88" s="95"/>
      <c r="LBM88" s="95"/>
      <c r="LBN88" s="95"/>
      <c r="LBO88" s="95"/>
      <c r="LBP88" s="95"/>
      <c r="LBQ88" s="95"/>
      <c r="LBR88" s="95"/>
      <c r="LBS88" s="95"/>
      <c r="LBT88" s="95"/>
      <c r="LBU88" s="95"/>
      <c r="LBV88" s="95"/>
      <c r="LBW88" s="95"/>
      <c r="LBX88" s="95"/>
      <c r="LBY88" s="95"/>
      <c r="LBZ88" s="95"/>
      <c r="LCA88" s="95"/>
      <c r="LCB88" s="95"/>
      <c r="LCC88" s="95"/>
      <c r="LCD88" s="95"/>
      <c r="LCE88" s="95"/>
      <c r="LCF88" s="95"/>
      <c r="LCG88" s="95"/>
      <c r="LCH88" s="95"/>
      <c r="LCI88" s="95"/>
      <c r="LCJ88" s="95"/>
      <c r="LCK88" s="95"/>
      <c r="LCL88" s="95"/>
      <c r="LCM88" s="95"/>
      <c r="LCN88" s="95"/>
      <c r="LCO88" s="95"/>
      <c r="LCP88" s="95"/>
      <c r="LCQ88" s="95"/>
      <c r="LCR88" s="95"/>
      <c r="LCS88" s="95"/>
      <c r="LCT88" s="95"/>
      <c r="LCU88" s="95"/>
      <c r="LCV88" s="95"/>
      <c r="LCW88" s="95"/>
      <c r="LCX88" s="95"/>
      <c r="LCY88" s="95"/>
      <c r="LCZ88" s="95"/>
      <c r="LDA88" s="95"/>
      <c r="LDB88" s="95"/>
      <c r="LDC88" s="95"/>
      <c r="LDD88" s="95"/>
      <c r="LDE88" s="95"/>
      <c r="LDF88" s="95"/>
      <c r="LDG88" s="95"/>
      <c r="LDH88" s="95"/>
      <c r="LDI88" s="95"/>
      <c r="LDJ88" s="95"/>
      <c r="LDK88" s="95"/>
      <c r="LDL88" s="95"/>
      <c r="LDM88" s="95"/>
      <c r="LDN88" s="95"/>
      <c r="LDO88" s="95"/>
      <c r="LDP88" s="95"/>
      <c r="LDQ88" s="95"/>
      <c r="LDR88" s="95"/>
      <c r="LDS88" s="95"/>
      <c r="LDT88" s="95"/>
      <c r="LDU88" s="95"/>
      <c r="LDV88" s="95"/>
      <c r="LDW88" s="95"/>
      <c r="LDX88" s="95"/>
      <c r="LDY88" s="95"/>
      <c r="LDZ88" s="95"/>
      <c r="LEA88" s="95"/>
      <c r="LEB88" s="95"/>
      <c r="LEC88" s="95"/>
      <c r="LED88" s="95"/>
      <c r="LEE88" s="95"/>
      <c r="LEF88" s="95"/>
      <c r="LEG88" s="95"/>
      <c r="LEH88" s="95"/>
      <c r="LEI88" s="95"/>
      <c r="LEJ88" s="95"/>
      <c r="LEK88" s="95"/>
      <c r="LEL88" s="95"/>
      <c r="LEM88" s="95"/>
      <c r="LEN88" s="95"/>
      <c r="LEO88" s="95"/>
      <c r="LEP88" s="95"/>
      <c r="LEQ88" s="95"/>
      <c r="LER88" s="95"/>
      <c r="LES88" s="95"/>
      <c r="LET88" s="95"/>
      <c r="LEU88" s="95"/>
      <c r="LEV88" s="95"/>
      <c r="LEW88" s="95"/>
      <c r="LEX88" s="95"/>
      <c r="LEY88" s="95"/>
      <c r="LEZ88" s="95"/>
      <c r="LFA88" s="95"/>
      <c r="LFB88" s="95"/>
      <c r="LFC88" s="95"/>
      <c r="LFD88" s="95"/>
      <c r="LFE88" s="95"/>
      <c r="LFF88" s="95"/>
      <c r="LFG88" s="95"/>
      <c r="LFH88" s="95"/>
      <c r="LFI88" s="95"/>
      <c r="LFJ88" s="95"/>
      <c r="LFK88" s="95"/>
      <c r="LFL88" s="95"/>
      <c r="LFM88" s="95"/>
      <c r="LFN88" s="95"/>
      <c r="LFO88" s="95"/>
      <c r="LFP88" s="95"/>
      <c r="LFQ88" s="95"/>
      <c r="LFR88" s="95"/>
      <c r="LFS88" s="95"/>
      <c r="LFT88" s="95"/>
      <c r="LFU88" s="95"/>
      <c r="LFV88" s="95"/>
      <c r="LFW88" s="95"/>
      <c r="LFX88" s="95"/>
      <c r="LFY88" s="95"/>
      <c r="LFZ88" s="95"/>
      <c r="LGA88" s="95"/>
      <c r="LGB88" s="95"/>
      <c r="LGC88" s="95"/>
      <c r="LGD88" s="95"/>
      <c r="LGE88" s="95"/>
      <c r="LGF88" s="95"/>
      <c r="LGG88" s="95"/>
      <c r="LGH88" s="95"/>
      <c r="LGI88" s="95"/>
      <c r="LGJ88" s="95"/>
      <c r="LGK88" s="95"/>
      <c r="LGL88" s="95"/>
      <c r="LGM88" s="95"/>
      <c r="LGN88" s="95"/>
      <c r="LGO88" s="95"/>
      <c r="LGP88" s="95"/>
      <c r="LGQ88" s="95"/>
      <c r="LGR88" s="95"/>
      <c r="LGS88" s="95"/>
      <c r="LGT88" s="95"/>
      <c r="LGU88" s="95"/>
      <c r="LGV88" s="95"/>
      <c r="LGW88" s="95"/>
      <c r="LGX88" s="95"/>
      <c r="LGY88" s="95"/>
      <c r="LGZ88" s="95"/>
      <c r="LHA88" s="95"/>
      <c r="LHB88" s="95"/>
      <c r="LHC88" s="95"/>
      <c r="LHD88" s="95"/>
      <c r="LHE88" s="95"/>
      <c r="LHF88" s="95"/>
      <c r="LHG88" s="95"/>
      <c r="LHH88" s="95"/>
      <c r="LHI88" s="95"/>
      <c r="LHJ88" s="95"/>
      <c r="LHK88" s="95"/>
      <c r="LHL88" s="95"/>
      <c r="LHM88" s="95"/>
      <c r="LHN88" s="95"/>
      <c r="LHO88" s="95"/>
      <c r="LHP88" s="95"/>
      <c r="LHQ88" s="95"/>
      <c r="LHR88" s="95"/>
      <c r="LHS88" s="95"/>
      <c r="LHT88" s="95"/>
      <c r="LHU88" s="95"/>
      <c r="LHV88" s="95"/>
      <c r="LHW88" s="95"/>
      <c r="LHX88" s="95"/>
      <c r="LHY88" s="95"/>
      <c r="LHZ88" s="95"/>
      <c r="LIA88" s="95"/>
      <c r="LIB88" s="95"/>
      <c r="LIC88" s="95"/>
      <c r="LID88" s="95"/>
      <c r="LIE88" s="95"/>
      <c r="LIF88" s="95"/>
      <c r="LIG88" s="95"/>
      <c r="LIH88" s="95"/>
      <c r="LII88" s="95"/>
      <c r="LIJ88" s="95"/>
      <c r="LIK88" s="95"/>
      <c r="LIL88" s="95"/>
      <c r="LIM88" s="95"/>
      <c r="LIN88" s="95"/>
      <c r="LIO88" s="95"/>
      <c r="LIP88" s="95"/>
      <c r="LIQ88" s="95"/>
      <c r="LIR88" s="95"/>
      <c r="LIS88" s="95"/>
      <c r="LIT88" s="95"/>
      <c r="LIU88" s="95"/>
      <c r="LIV88" s="95"/>
      <c r="LIW88" s="95"/>
      <c r="LIX88" s="95"/>
      <c r="LIY88" s="95"/>
      <c r="LIZ88" s="95"/>
      <c r="LJA88" s="95"/>
      <c r="LJB88" s="95"/>
      <c r="LJC88" s="95"/>
      <c r="LJD88" s="95"/>
      <c r="LJE88" s="95"/>
      <c r="LJF88" s="95"/>
      <c r="LJG88" s="95"/>
      <c r="LJH88" s="95"/>
      <c r="LJI88" s="95"/>
      <c r="LJJ88" s="95"/>
      <c r="LJK88" s="95"/>
      <c r="LJL88" s="95"/>
      <c r="LJM88" s="95"/>
      <c r="LJN88" s="95"/>
      <c r="LJO88" s="95"/>
      <c r="LJP88" s="95"/>
      <c r="LJQ88" s="95"/>
      <c r="LJR88" s="95"/>
      <c r="LJS88" s="95"/>
      <c r="LJT88" s="95"/>
      <c r="LJU88" s="95"/>
      <c r="LJV88" s="95"/>
      <c r="LJW88" s="95"/>
      <c r="LJX88" s="95"/>
      <c r="LJY88" s="95"/>
      <c r="LJZ88" s="95"/>
      <c r="LKA88" s="95"/>
      <c r="LKB88" s="95"/>
      <c r="LKC88" s="95"/>
      <c r="LKD88" s="95"/>
      <c r="LKE88" s="95"/>
      <c r="LKF88" s="95"/>
      <c r="LKG88" s="95"/>
      <c r="LKH88" s="95"/>
      <c r="LKI88" s="95"/>
      <c r="LKJ88" s="95"/>
      <c r="LKK88" s="95"/>
      <c r="LKL88" s="95"/>
      <c r="LKM88" s="95"/>
      <c r="LKN88" s="95"/>
      <c r="LKO88" s="95"/>
      <c r="LKP88" s="95"/>
      <c r="LKQ88" s="95"/>
      <c r="LKR88" s="95"/>
      <c r="LKS88" s="95"/>
      <c r="LKT88" s="95"/>
      <c r="LKU88" s="95"/>
      <c r="LKV88" s="95"/>
      <c r="LKW88" s="95"/>
      <c r="LKX88" s="95"/>
      <c r="LKY88" s="95"/>
      <c r="LKZ88" s="95"/>
      <c r="LLA88" s="95"/>
      <c r="LLB88" s="95"/>
      <c r="LLC88" s="95"/>
      <c r="LLD88" s="95"/>
      <c r="LLE88" s="95"/>
      <c r="LLF88" s="95"/>
      <c r="LLG88" s="95"/>
      <c r="LLH88" s="95"/>
      <c r="LLI88" s="95"/>
      <c r="LLJ88" s="95"/>
      <c r="LLK88" s="95"/>
      <c r="LLL88" s="95"/>
      <c r="LLM88" s="95"/>
      <c r="LLN88" s="95"/>
      <c r="LLO88" s="95"/>
      <c r="LLP88" s="95"/>
      <c r="LLQ88" s="95"/>
      <c r="LLR88" s="95"/>
      <c r="LLS88" s="95"/>
      <c r="LLT88" s="95"/>
      <c r="LLU88" s="95"/>
      <c r="LLV88" s="95"/>
      <c r="LLW88" s="95"/>
      <c r="LLX88" s="95"/>
      <c r="LLY88" s="95"/>
      <c r="LLZ88" s="95"/>
      <c r="LMA88" s="95"/>
      <c r="LMB88" s="95"/>
      <c r="LMC88" s="95"/>
      <c r="LMD88" s="95"/>
      <c r="LME88" s="95"/>
      <c r="LMF88" s="95"/>
      <c r="LMG88" s="95"/>
      <c r="LMH88" s="95"/>
      <c r="LMI88" s="95"/>
      <c r="LMJ88" s="95"/>
      <c r="LMK88" s="95"/>
      <c r="LML88" s="95"/>
      <c r="LMM88" s="95"/>
      <c r="LMN88" s="95"/>
      <c r="LMO88" s="95"/>
      <c r="LMP88" s="95"/>
      <c r="LMQ88" s="95"/>
      <c r="LMR88" s="95"/>
      <c r="LMS88" s="95"/>
      <c r="LMT88" s="95"/>
      <c r="LMU88" s="95"/>
      <c r="LMV88" s="95"/>
      <c r="LMW88" s="95"/>
      <c r="LMX88" s="95"/>
      <c r="LMY88" s="95"/>
      <c r="LMZ88" s="95"/>
      <c r="LNA88" s="95"/>
      <c r="LNB88" s="95"/>
      <c r="LNC88" s="95"/>
      <c r="LND88" s="95"/>
      <c r="LNE88" s="95"/>
      <c r="LNF88" s="95"/>
      <c r="LNG88" s="95"/>
      <c r="LNH88" s="95"/>
      <c r="LNI88" s="95"/>
      <c r="LNJ88" s="95"/>
      <c r="LNK88" s="95"/>
      <c r="LNL88" s="95"/>
      <c r="LNM88" s="95"/>
      <c r="LNN88" s="95"/>
      <c r="LNO88" s="95"/>
      <c r="LNP88" s="95"/>
      <c r="LNQ88" s="95"/>
      <c r="LNR88" s="95"/>
      <c r="LNS88" s="95"/>
      <c r="LNT88" s="95"/>
      <c r="LNU88" s="95"/>
      <c r="LNV88" s="95"/>
      <c r="LNW88" s="95"/>
      <c r="LNX88" s="95"/>
      <c r="LNY88" s="95"/>
      <c r="LNZ88" s="95"/>
      <c r="LOA88" s="95"/>
      <c r="LOB88" s="95"/>
      <c r="LOC88" s="95"/>
      <c r="LOD88" s="95"/>
      <c r="LOE88" s="95"/>
      <c r="LOF88" s="95"/>
      <c r="LOG88" s="95"/>
      <c r="LOH88" s="95"/>
      <c r="LOI88" s="95"/>
      <c r="LOJ88" s="95"/>
      <c r="LOK88" s="95"/>
      <c r="LOL88" s="95"/>
      <c r="LOM88" s="95"/>
      <c r="LON88" s="95"/>
      <c r="LOO88" s="95"/>
      <c r="LOP88" s="95"/>
      <c r="LOQ88" s="95"/>
      <c r="LOR88" s="95"/>
      <c r="LOS88" s="95"/>
      <c r="LOT88" s="95"/>
      <c r="LOU88" s="95"/>
      <c r="LOV88" s="95"/>
      <c r="LOW88" s="95"/>
      <c r="LOX88" s="95"/>
      <c r="LOY88" s="95"/>
      <c r="LOZ88" s="95"/>
      <c r="LPA88" s="95"/>
      <c r="LPB88" s="95"/>
      <c r="LPC88" s="95"/>
      <c r="LPD88" s="95"/>
      <c r="LPE88" s="95"/>
      <c r="LPF88" s="95"/>
      <c r="LPG88" s="95"/>
      <c r="LPH88" s="95"/>
      <c r="LPI88" s="95"/>
      <c r="LPJ88" s="95"/>
      <c r="LPK88" s="95"/>
      <c r="LPL88" s="95"/>
      <c r="LPM88" s="95"/>
      <c r="LPN88" s="95"/>
      <c r="LPO88" s="95"/>
      <c r="LPP88" s="95"/>
      <c r="LPQ88" s="95"/>
      <c r="LPR88" s="95"/>
      <c r="LPS88" s="95"/>
      <c r="LPT88" s="95"/>
      <c r="LPU88" s="95"/>
      <c r="LPV88" s="95"/>
      <c r="LPW88" s="95"/>
      <c r="LPX88" s="95"/>
      <c r="LPY88" s="95"/>
      <c r="LPZ88" s="95"/>
      <c r="LQA88" s="95"/>
      <c r="LQB88" s="95"/>
      <c r="LQC88" s="95"/>
      <c r="LQD88" s="95"/>
      <c r="LQE88" s="95"/>
      <c r="LQF88" s="95"/>
      <c r="LQG88" s="95"/>
      <c r="LQH88" s="95"/>
      <c r="LQI88" s="95"/>
      <c r="LQJ88" s="95"/>
      <c r="LQK88" s="95"/>
      <c r="LQL88" s="95"/>
      <c r="LQM88" s="95"/>
      <c r="LQN88" s="95"/>
      <c r="LQO88" s="95"/>
      <c r="LQP88" s="95"/>
      <c r="LQQ88" s="95"/>
      <c r="LQR88" s="95"/>
      <c r="LQS88" s="95"/>
      <c r="LQT88" s="95"/>
      <c r="LQU88" s="95"/>
      <c r="LQV88" s="95"/>
      <c r="LQW88" s="95"/>
      <c r="LQX88" s="95"/>
      <c r="LQY88" s="95"/>
      <c r="LQZ88" s="95"/>
      <c r="LRA88" s="95"/>
      <c r="LRB88" s="95"/>
      <c r="LRC88" s="95"/>
      <c r="LRD88" s="95"/>
      <c r="LRE88" s="95"/>
      <c r="LRF88" s="95"/>
      <c r="LRG88" s="95"/>
      <c r="LRH88" s="95"/>
      <c r="LRI88" s="95"/>
      <c r="LRJ88" s="95"/>
      <c r="LRK88" s="95"/>
      <c r="LRL88" s="95"/>
      <c r="LRM88" s="95"/>
      <c r="LRN88" s="95"/>
      <c r="LRO88" s="95"/>
      <c r="LRP88" s="95"/>
      <c r="LRQ88" s="95"/>
      <c r="LRR88" s="95"/>
      <c r="LRS88" s="95"/>
      <c r="LRT88" s="95"/>
      <c r="LRU88" s="95"/>
      <c r="LRV88" s="95"/>
      <c r="LRW88" s="95"/>
      <c r="LRX88" s="95"/>
      <c r="LRY88" s="95"/>
      <c r="LRZ88" s="95"/>
      <c r="LSA88" s="95"/>
      <c r="LSB88" s="95"/>
      <c r="LSC88" s="95"/>
      <c r="LSD88" s="95"/>
      <c r="LSE88" s="95"/>
      <c r="LSF88" s="95"/>
      <c r="LSG88" s="95"/>
      <c r="LSH88" s="95"/>
      <c r="LSI88" s="95"/>
      <c r="LSJ88" s="95"/>
      <c r="LSK88" s="95"/>
      <c r="LSL88" s="95"/>
      <c r="LSM88" s="95"/>
      <c r="LSN88" s="95"/>
      <c r="LSO88" s="95"/>
      <c r="LSP88" s="95"/>
      <c r="LSQ88" s="95"/>
      <c r="LSR88" s="95"/>
      <c r="LSS88" s="95"/>
      <c r="LST88" s="95"/>
      <c r="LSU88" s="95"/>
      <c r="LSV88" s="95"/>
      <c r="LSW88" s="95"/>
      <c r="LSX88" s="95"/>
      <c r="LSY88" s="95"/>
      <c r="LSZ88" s="95"/>
      <c r="LTA88" s="95"/>
      <c r="LTB88" s="95"/>
      <c r="LTC88" s="95"/>
      <c r="LTD88" s="95"/>
      <c r="LTE88" s="95"/>
      <c r="LTF88" s="95"/>
      <c r="LTG88" s="95"/>
      <c r="LTH88" s="95"/>
      <c r="LTI88" s="95"/>
      <c r="LTJ88" s="95"/>
      <c r="LTK88" s="95"/>
      <c r="LTL88" s="95"/>
      <c r="LTM88" s="95"/>
      <c r="LTN88" s="95"/>
      <c r="LTO88" s="95"/>
      <c r="LTP88" s="95"/>
      <c r="LTQ88" s="95"/>
      <c r="LTR88" s="95"/>
      <c r="LTS88" s="95"/>
      <c r="LTT88" s="95"/>
      <c r="LTU88" s="95"/>
      <c r="LTV88" s="95"/>
      <c r="LTW88" s="95"/>
      <c r="LTX88" s="95"/>
      <c r="LTY88" s="95"/>
      <c r="LTZ88" s="95"/>
      <c r="LUA88" s="95"/>
      <c r="LUB88" s="95"/>
      <c r="LUC88" s="95"/>
      <c r="LUD88" s="95"/>
      <c r="LUE88" s="95"/>
      <c r="LUF88" s="95"/>
      <c r="LUG88" s="95"/>
      <c r="LUH88" s="95"/>
      <c r="LUI88" s="95"/>
      <c r="LUJ88" s="95"/>
      <c r="LUK88" s="95"/>
      <c r="LUL88" s="95"/>
      <c r="LUM88" s="95"/>
      <c r="LUN88" s="95"/>
      <c r="LUO88" s="95"/>
      <c r="LUP88" s="95"/>
      <c r="LUQ88" s="95"/>
      <c r="LUR88" s="95"/>
      <c r="LUS88" s="95"/>
      <c r="LUT88" s="95"/>
      <c r="LUU88" s="95"/>
      <c r="LUV88" s="95"/>
      <c r="LUW88" s="95"/>
      <c r="LUX88" s="95"/>
      <c r="LUY88" s="95"/>
      <c r="LUZ88" s="95"/>
      <c r="LVA88" s="95"/>
      <c r="LVB88" s="95"/>
      <c r="LVC88" s="95"/>
      <c r="LVD88" s="95"/>
      <c r="LVE88" s="95"/>
      <c r="LVF88" s="95"/>
      <c r="LVG88" s="95"/>
      <c r="LVH88" s="95"/>
      <c r="LVI88" s="95"/>
      <c r="LVJ88" s="95"/>
      <c r="LVK88" s="95"/>
      <c r="LVL88" s="95"/>
      <c r="LVM88" s="95"/>
      <c r="LVN88" s="95"/>
      <c r="LVO88" s="95"/>
      <c r="LVP88" s="95"/>
      <c r="LVQ88" s="95"/>
      <c r="LVR88" s="95"/>
      <c r="LVS88" s="95"/>
      <c r="LVT88" s="95"/>
      <c r="LVU88" s="95"/>
      <c r="LVV88" s="95"/>
      <c r="LVW88" s="95"/>
      <c r="LVX88" s="95"/>
      <c r="LVY88" s="95"/>
      <c r="LVZ88" s="95"/>
      <c r="LWA88" s="95"/>
      <c r="LWB88" s="95"/>
      <c r="LWC88" s="95"/>
      <c r="LWD88" s="95"/>
      <c r="LWE88" s="95"/>
      <c r="LWF88" s="95"/>
      <c r="LWG88" s="95"/>
      <c r="LWH88" s="95"/>
      <c r="LWI88" s="95"/>
      <c r="LWJ88" s="95"/>
      <c r="LWK88" s="95"/>
      <c r="LWL88" s="95"/>
      <c r="LWM88" s="95"/>
      <c r="LWN88" s="95"/>
      <c r="LWO88" s="95"/>
      <c r="LWP88" s="95"/>
      <c r="LWQ88" s="95"/>
      <c r="LWR88" s="95"/>
      <c r="LWS88" s="95"/>
      <c r="LWT88" s="95"/>
      <c r="LWU88" s="95"/>
      <c r="LWV88" s="95"/>
      <c r="LWW88" s="95"/>
      <c r="LWX88" s="95"/>
      <c r="LWY88" s="95"/>
      <c r="LWZ88" s="95"/>
      <c r="LXA88" s="95"/>
      <c r="LXB88" s="95"/>
      <c r="LXC88" s="95"/>
      <c r="LXD88" s="95"/>
      <c r="LXE88" s="95"/>
      <c r="LXF88" s="95"/>
      <c r="LXG88" s="95"/>
      <c r="LXH88" s="95"/>
      <c r="LXI88" s="95"/>
      <c r="LXJ88" s="95"/>
      <c r="LXK88" s="95"/>
      <c r="LXL88" s="95"/>
      <c r="LXM88" s="95"/>
      <c r="LXN88" s="95"/>
      <c r="LXO88" s="95"/>
      <c r="LXP88" s="95"/>
      <c r="LXQ88" s="95"/>
      <c r="LXR88" s="95"/>
      <c r="LXS88" s="95"/>
      <c r="LXT88" s="95"/>
      <c r="LXU88" s="95"/>
      <c r="LXV88" s="95"/>
      <c r="LXW88" s="95"/>
      <c r="LXX88" s="95"/>
      <c r="LXY88" s="95"/>
      <c r="LXZ88" s="95"/>
      <c r="LYA88" s="95"/>
      <c r="LYB88" s="95"/>
      <c r="LYC88" s="95"/>
      <c r="LYD88" s="95"/>
      <c r="LYE88" s="95"/>
      <c r="LYF88" s="95"/>
      <c r="LYG88" s="95"/>
      <c r="LYH88" s="95"/>
      <c r="LYI88" s="95"/>
      <c r="LYJ88" s="95"/>
      <c r="LYK88" s="95"/>
      <c r="LYL88" s="95"/>
      <c r="LYM88" s="95"/>
      <c r="LYN88" s="95"/>
      <c r="LYO88" s="95"/>
      <c r="LYP88" s="95"/>
      <c r="LYQ88" s="95"/>
      <c r="LYR88" s="95"/>
      <c r="LYS88" s="95"/>
      <c r="LYT88" s="95"/>
      <c r="LYU88" s="95"/>
      <c r="LYV88" s="95"/>
      <c r="LYW88" s="95"/>
      <c r="LYX88" s="95"/>
      <c r="LYY88" s="95"/>
      <c r="LYZ88" s="95"/>
      <c r="LZA88" s="95"/>
      <c r="LZB88" s="95"/>
      <c r="LZC88" s="95"/>
      <c r="LZD88" s="95"/>
      <c r="LZE88" s="95"/>
      <c r="LZF88" s="95"/>
      <c r="LZG88" s="95"/>
      <c r="LZH88" s="95"/>
      <c r="LZI88" s="95"/>
      <c r="LZJ88" s="95"/>
      <c r="LZK88" s="95"/>
      <c r="LZL88" s="95"/>
      <c r="LZM88" s="95"/>
      <c r="LZN88" s="95"/>
      <c r="LZO88" s="95"/>
      <c r="LZP88" s="95"/>
      <c r="LZQ88" s="95"/>
      <c r="LZR88" s="95"/>
      <c r="LZS88" s="95"/>
      <c r="LZT88" s="95"/>
      <c r="LZU88" s="95"/>
      <c r="LZV88" s="95"/>
      <c r="LZW88" s="95"/>
      <c r="LZX88" s="95"/>
      <c r="LZY88" s="95"/>
      <c r="LZZ88" s="95"/>
      <c r="MAA88" s="95"/>
      <c r="MAB88" s="95"/>
      <c r="MAC88" s="95"/>
      <c r="MAD88" s="95"/>
      <c r="MAE88" s="95"/>
      <c r="MAF88" s="95"/>
      <c r="MAG88" s="95"/>
      <c r="MAH88" s="95"/>
      <c r="MAI88" s="95"/>
      <c r="MAJ88" s="95"/>
      <c r="MAK88" s="95"/>
      <c r="MAL88" s="95"/>
      <c r="MAM88" s="95"/>
      <c r="MAN88" s="95"/>
      <c r="MAO88" s="95"/>
      <c r="MAP88" s="95"/>
      <c r="MAQ88" s="95"/>
      <c r="MAR88" s="95"/>
      <c r="MAS88" s="95"/>
      <c r="MAT88" s="95"/>
      <c r="MAU88" s="95"/>
      <c r="MAV88" s="95"/>
      <c r="MAW88" s="95"/>
      <c r="MAX88" s="95"/>
      <c r="MAY88" s="95"/>
      <c r="MAZ88" s="95"/>
      <c r="MBA88" s="95"/>
      <c r="MBB88" s="95"/>
      <c r="MBC88" s="95"/>
      <c r="MBD88" s="95"/>
      <c r="MBE88" s="95"/>
      <c r="MBF88" s="95"/>
      <c r="MBG88" s="95"/>
      <c r="MBH88" s="95"/>
      <c r="MBI88" s="95"/>
      <c r="MBJ88" s="95"/>
      <c r="MBK88" s="95"/>
      <c r="MBL88" s="95"/>
      <c r="MBM88" s="95"/>
      <c r="MBN88" s="95"/>
      <c r="MBO88" s="95"/>
      <c r="MBP88" s="95"/>
      <c r="MBQ88" s="95"/>
      <c r="MBR88" s="95"/>
      <c r="MBS88" s="95"/>
      <c r="MBT88" s="95"/>
      <c r="MBU88" s="95"/>
      <c r="MBV88" s="95"/>
      <c r="MBW88" s="95"/>
      <c r="MBX88" s="95"/>
      <c r="MBY88" s="95"/>
      <c r="MBZ88" s="95"/>
      <c r="MCA88" s="95"/>
      <c r="MCB88" s="95"/>
      <c r="MCC88" s="95"/>
      <c r="MCD88" s="95"/>
      <c r="MCE88" s="95"/>
      <c r="MCF88" s="95"/>
      <c r="MCG88" s="95"/>
      <c r="MCH88" s="95"/>
      <c r="MCI88" s="95"/>
      <c r="MCJ88" s="95"/>
      <c r="MCK88" s="95"/>
      <c r="MCL88" s="95"/>
      <c r="MCM88" s="95"/>
      <c r="MCN88" s="95"/>
      <c r="MCO88" s="95"/>
      <c r="MCP88" s="95"/>
      <c r="MCQ88" s="95"/>
      <c r="MCR88" s="95"/>
      <c r="MCS88" s="95"/>
      <c r="MCT88" s="95"/>
      <c r="MCU88" s="95"/>
      <c r="MCV88" s="95"/>
      <c r="MCW88" s="95"/>
      <c r="MCX88" s="95"/>
      <c r="MCY88" s="95"/>
      <c r="MCZ88" s="95"/>
      <c r="MDA88" s="95"/>
      <c r="MDB88" s="95"/>
      <c r="MDC88" s="95"/>
      <c r="MDD88" s="95"/>
      <c r="MDE88" s="95"/>
      <c r="MDF88" s="95"/>
      <c r="MDG88" s="95"/>
      <c r="MDH88" s="95"/>
      <c r="MDI88" s="95"/>
      <c r="MDJ88" s="95"/>
      <c r="MDK88" s="95"/>
      <c r="MDL88" s="95"/>
      <c r="MDM88" s="95"/>
      <c r="MDN88" s="95"/>
      <c r="MDO88" s="95"/>
      <c r="MDP88" s="95"/>
      <c r="MDQ88" s="95"/>
      <c r="MDR88" s="95"/>
      <c r="MDS88" s="95"/>
      <c r="MDT88" s="95"/>
      <c r="MDU88" s="95"/>
      <c r="MDV88" s="95"/>
      <c r="MDW88" s="95"/>
      <c r="MDX88" s="95"/>
      <c r="MDY88" s="95"/>
      <c r="MDZ88" s="95"/>
      <c r="MEA88" s="95"/>
      <c r="MEB88" s="95"/>
      <c r="MEC88" s="95"/>
      <c r="MED88" s="95"/>
      <c r="MEE88" s="95"/>
      <c r="MEF88" s="95"/>
      <c r="MEG88" s="95"/>
      <c r="MEH88" s="95"/>
      <c r="MEI88" s="95"/>
      <c r="MEJ88" s="95"/>
      <c r="MEK88" s="95"/>
      <c r="MEL88" s="95"/>
      <c r="MEM88" s="95"/>
      <c r="MEN88" s="95"/>
      <c r="MEO88" s="95"/>
      <c r="MEP88" s="95"/>
      <c r="MEQ88" s="95"/>
      <c r="MER88" s="95"/>
      <c r="MES88" s="95"/>
      <c r="MET88" s="95"/>
      <c r="MEU88" s="95"/>
      <c r="MEV88" s="95"/>
      <c r="MEW88" s="95"/>
      <c r="MEX88" s="95"/>
      <c r="MEY88" s="95"/>
      <c r="MEZ88" s="95"/>
      <c r="MFA88" s="95"/>
      <c r="MFB88" s="95"/>
      <c r="MFC88" s="95"/>
      <c r="MFD88" s="95"/>
      <c r="MFE88" s="95"/>
      <c r="MFF88" s="95"/>
      <c r="MFG88" s="95"/>
      <c r="MFH88" s="95"/>
      <c r="MFI88" s="95"/>
      <c r="MFJ88" s="95"/>
      <c r="MFK88" s="95"/>
      <c r="MFL88" s="95"/>
      <c r="MFM88" s="95"/>
      <c r="MFN88" s="95"/>
      <c r="MFO88" s="95"/>
      <c r="MFP88" s="95"/>
      <c r="MFQ88" s="95"/>
      <c r="MFR88" s="95"/>
      <c r="MFS88" s="95"/>
      <c r="MFT88" s="95"/>
      <c r="MFU88" s="95"/>
      <c r="MFV88" s="95"/>
      <c r="MFW88" s="95"/>
      <c r="MFX88" s="95"/>
      <c r="MFY88" s="95"/>
      <c r="MFZ88" s="95"/>
      <c r="MGA88" s="95"/>
      <c r="MGB88" s="95"/>
      <c r="MGC88" s="95"/>
      <c r="MGD88" s="95"/>
      <c r="MGE88" s="95"/>
      <c r="MGF88" s="95"/>
      <c r="MGG88" s="95"/>
      <c r="MGH88" s="95"/>
      <c r="MGI88" s="95"/>
      <c r="MGJ88" s="95"/>
      <c r="MGK88" s="95"/>
      <c r="MGL88" s="95"/>
      <c r="MGM88" s="95"/>
      <c r="MGN88" s="95"/>
      <c r="MGO88" s="95"/>
      <c r="MGP88" s="95"/>
      <c r="MGQ88" s="95"/>
      <c r="MGR88" s="95"/>
      <c r="MGS88" s="95"/>
      <c r="MGT88" s="95"/>
      <c r="MGU88" s="95"/>
      <c r="MGV88" s="95"/>
      <c r="MGW88" s="95"/>
      <c r="MGX88" s="95"/>
      <c r="MGY88" s="95"/>
      <c r="MGZ88" s="95"/>
      <c r="MHA88" s="95"/>
      <c r="MHB88" s="95"/>
      <c r="MHC88" s="95"/>
      <c r="MHD88" s="95"/>
      <c r="MHE88" s="95"/>
      <c r="MHF88" s="95"/>
      <c r="MHG88" s="95"/>
      <c r="MHH88" s="95"/>
      <c r="MHI88" s="95"/>
      <c r="MHJ88" s="95"/>
      <c r="MHK88" s="95"/>
      <c r="MHL88" s="95"/>
      <c r="MHM88" s="95"/>
      <c r="MHN88" s="95"/>
      <c r="MHO88" s="95"/>
      <c r="MHP88" s="95"/>
      <c r="MHQ88" s="95"/>
      <c r="MHR88" s="95"/>
      <c r="MHS88" s="95"/>
      <c r="MHT88" s="95"/>
      <c r="MHU88" s="95"/>
      <c r="MHV88" s="95"/>
      <c r="MHW88" s="95"/>
      <c r="MHX88" s="95"/>
      <c r="MHY88" s="95"/>
      <c r="MHZ88" s="95"/>
      <c r="MIA88" s="95"/>
      <c r="MIB88" s="95"/>
      <c r="MIC88" s="95"/>
      <c r="MID88" s="95"/>
      <c r="MIE88" s="95"/>
      <c r="MIF88" s="95"/>
      <c r="MIG88" s="95"/>
      <c r="MIH88" s="95"/>
      <c r="MII88" s="95"/>
      <c r="MIJ88" s="95"/>
      <c r="MIK88" s="95"/>
      <c r="MIL88" s="95"/>
      <c r="MIM88" s="95"/>
      <c r="MIN88" s="95"/>
      <c r="MIO88" s="95"/>
      <c r="MIP88" s="95"/>
      <c r="MIQ88" s="95"/>
      <c r="MIR88" s="95"/>
      <c r="MIS88" s="95"/>
      <c r="MIT88" s="95"/>
      <c r="MIU88" s="95"/>
      <c r="MIV88" s="95"/>
      <c r="MIW88" s="95"/>
      <c r="MIX88" s="95"/>
      <c r="MIY88" s="95"/>
      <c r="MIZ88" s="95"/>
      <c r="MJA88" s="95"/>
      <c r="MJB88" s="95"/>
      <c r="MJC88" s="95"/>
      <c r="MJD88" s="95"/>
      <c r="MJE88" s="95"/>
      <c r="MJF88" s="95"/>
      <c r="MJG88" s="95"/>
      <c r="MJH88" s="95"/>
      <c r="MJI88" s="95"/>
      <c r="MJJ88" s="95"/>
      <c r="MJK88" s="95"/>
      <c r="MJL88" s="95"/>
      <c r="MJM88" s="95"/>
      <c r="MJN88" s="95"/>
      <c r="MJO88" s="95"/>
      <c r="MJP88" s="95"/>
      <c r="MJQ88" s="95"/>
      <c r="MJR88" s="95"/>
      <c r="MJS88" s="95"/>
      <c r="MJT88" s="95"/>
      <c r="MJU88" s="95"/>
      <c r="MJV88" s="95"/>
      <c r="MJW88" s="95"/>
      <c r="MJX88" s="95"/>
      <c r="MJY88" s="95"/>
      <c r="MJZ88" s="95"/>
      <c r="MKA88" s="95"/>
      <c r="MKB88" s="95"/>
      <c r="MKC88" s="95"/>
      <c r="MKD88" s="95"/>
      <c r="MKE88" s="95"/>
      <c r="MKF88" s="95"/>
      <c r="MKG88" s="95"/>
      <c r="MKH88" s="95"/>
      <c r="MKI88" s="95"/>
      <c r="MKJ88" s="95"/>
      <c r="MKK88" s="95"/>
      <c r="MKL88" s="95"/>
      <c r="MKM88" s="95"/>
      <c r="MKN88" s="95"/>
      <c r="MKO88" s="95"/>
      <c r="MKP88" s="95"/>
      <c r="MKQ88" s="95"/>
      <c r="MKR88" s="95"/>
      <c r="MKS88" s="95"/>
      <c r="MKT88" s="95"/>
      <c r="MKU88" s="95"/>
      <c r="MKV88" s="95"/>
      <c r="MKW88" s="95"/>
      <c r="MKX88" s="95"/>
      <c r="MKY88" s="95"/>
      <c r="MKZ88" s="95"/>
      <c r="MLA88" s="95"/>
      <c r="MLB88" s="95"/>
      <c r="MLC88" s="95"/>
      <c r="MLD88" s="95"/>
      <c r="MLE88" s="95"/>
      <c r="MLF88" s="95"/>
      <c r="MLG88" s="95"/>
      <c r="MLH88" s="95"/>
      <c r="MLI88" s="95"/>
      <c r="MLJ88" s="95"/>
      <c r="MLK88" s="95"/>
      <c r="MLL88" s="95"/>
      <c r="MLM88" s="95"/>
      <c r="MLN88" s="95"/>
      <c r="MLO88" s="95"/>
      <c r="MLP88" s="95"/>
      <c r="MLQ88" s="95"/>
      <c r="MLR88" s="95"/>
      <c r="MLS88" s="95"/>
      <c r="MLT88" s="95"/>
      <c r="MLU88" s="95"/>
      <c r="MLV88" s="95"/>
      <c r="MLW88" s="95"/>
      <c r="MLX88" s="95"/>
      <c r="MLY88" s="95"/>
      <c r="MLZ88" s="95"/>
      <c r="MMA88" s="95"/>
      <c r="MMB88" s="95"/>
      <c r="MMC88" s="95"/>
      <c r="MMD88" s="95"/>
      <c r="MME88" s="95"/>
      <c r="MMF88" s="95"/>
      <c r="MMG88" s="95"/>
      <c r="MMH88" s="95"/>
      <c r="MMI88" s="95"/>
      <c r="MMJ88" s="95"/>
      <c r="MMK88" s="95"/>
      <c r="MML88" s="95"/>
      <c r="MMM88" s="95"/>
      <c r="MMN88" s="95"/>
      <c r="MMO88" s="95"/>
      <c r="MMP88" s="95"/>
      <c r="MMQ88" s="95"/>
      <c r="MMR88" s="95"/>
      <c r="MMS88" s="95"/>
      <c r="MMT88" s="95"/>
      <c r="MMU88" s="95"/>
      <c r="MMV88" s="95"/>
      <c r="MMW88" s="95"/>
      <c r="MMX88" s="95"/>
      <c r="MMY88" s="95"/>
      <c r="MMZ88" s="95"/>
      <c r="MNA88" s="95"/>
      <c r="MNB88" s="95"/>
      <c r="MNC88" s="95"/>
      <c r="MND88" s="95"/>
      <c r="MNE88" s="95"/>
      <c r="MNF88" s="95"/>
      <c r="MNG88" s="95"/>
      <c r="MNH88" s="95"/>
      <c r="MNI88" s="95"/>
      <c r="MNJ88" s="95"/>
      <c r="MNK88" s="95"/>
      <c r="MNL88" s="95"/>
      <c r="MNM88" s="95"/>
      <c r="MNN88" s="95"/>
      <c r="MNO88" s="95"/>
      <c r="MNP88" s="95"/>
      <c r="MNQ88" s="95"/>
      <c r="MNR88" s="95"/>
      <c r="MNS88" s="95"/>
      <c r="MNT88" s="95"/>
      <c r="MNU88" s="95"/>
      <c r="MNV88" s="95"/>
      <c r="MNW88" s="95"/>
      <c r="MNX88" s="95"/>
      <c r="MNY88" s="95"/>
      <c r="MNZ88" s="95"/>
      <c r="MOA88" s="95"/>
      <c r="MOB88" s="95"/>
      <c r="MOC88" s="95"/>
      <c r="MOD88" s="95"/>
      <c r="MOE88" s="95"/>
      <c r="MOF88" s="95"/>
      <c r="MOG88" s="95"/>
      <c r="MOH88" s="95"/>
      <c r="MOI88" s="95"/>
      <c r="MOJ88" s="95"/>
      <c r="MOK88" s="95"/>
      <c r="MOL88" s="95"/>
      <c r="MOM88" s="95"/>
      <c r="MON88" s="95"/>
      <c r="MOO88" s="95"/>
      <c r="MOP88" s="95"/>
      <c r="MOQ88" s="95"/>
      <c r="MOR88" s="95"/>
      <c r="MOS88" s="95"/>
      <c r="MOT88" s="95"/>
      <c r="MOU88" s="95"/>
      <c r="MOV88" s="95"/>
      <c r="MOW88" s="95"/>
      <c r="MOX88" s="95"/>
      <c r="MOY88" s="95"/>
      <c r="MOZ88" s="95"/>
      <c r="MPA88" s="95"/>
      <c r="MPB88" s="95"/>
      <c r="MPC88" s="95"/>
      <c r="MPD88" s="95"/>
      <c r="MPE88" s="95"/>
      <c r="MPF88" s="95"/>
      <c r="MPG88" s="95"/>
      <c r="MPH88" s="95"/>
      <c r="MPI88" s="95"/>
      <c r="MPJ88" s="95"/>
      <c r="MPK88" s="95"/>
      <c r="MPL88" s="95"/>
      <c r="MPM88" s="95"/>
      <c r="MPN88" s="95"/>
      <c r="MPO88" s="95"/>
      <c r="MPP88" s="95"/>
      <c r="MPQ88" s="95"/>
      <c r="MPR88" s="95"/>
      <c r="MPS88" s="95"/>
      <c r="MPT88" s="95"/>
      <c r="MPU88" s="95"/>
      <c r="MPV88" s="95"/>
      <c r="MPW88" s="95"/>
      <c r="MPX88" s="95"/>
      <c r="MPY88" s="95"/>
      <c r="MPZ88" s="95"/>
      <c r="MQA88" s="95"/>
      <c r="MQB88" s="95"/>
      <c r="MQC88" s="95"/>
      <c r="MQD88" s="95"/>
      <c r="MQE88" s="95"/>
      <c r="MQF88" s="95"/>
      <c r="MQG88" s="95"/>
      <c r="MQH88" s="95"/>
      <c r="MQI88" s="95"/>
      <c r="MQJ88" s="95"/>
      <c r="MQK88" s="95"/>
      <c r="MQL88" s="95"/>
      <c r="MQM88" s="95"/>
      <c r="MQN88" s="95"/>
      <c r="MQO88" s="95"/>
      <c r="MQP88" s="95"/>
      <c r="MQQ88" s="95"/>
      <c r="MQR88" s="95"/>
      <c r="MQS88" s="95"/>
      <c r="MQT88" s="95"/>
      <c r="MQU88" s="95"/>
      <c r="MQV88" s="95"/>
      <c r="MQW88" s="95"/>
      <c r="MQX88" s="95"/>
      <c r="MQY88" s="95"/>
      <c r="MQZ88" s="95"/>
      <c r="MRA88" s="95"/>
      <c r="MRB88" s="95"/>
      <c r="MRC88" s="95"/>
      <c r="MRD88" s="95"/>
      <c r="MRE88" s="95"/>
      <c r="MRF88" s="95"/>
      <c r="MRG88" s="95"/>
      <c r="MRH88" s="95"/>
      <c r="MRI88" s="95"/>
      <c r="MRJ88" s="95"/>
      <c r="MRK88" s="95"/>
      <c r="MRL88" s="95"/>
      <c r="MRM88" s="95"/>
      <c r="MRN88" s="95"/>
      <c r="MRO88" s="95"/>
      <c r="MRP88" s="95"/>
      <c r="MRQ88" s="95"/>
      <c r="MRR88" s="95"/>
      <c r="MRS88" s="95"/>
      <c r="MRT88" s="95"/>
      <c r="MRU88" s="95"/>
      <c r="MRV88" s="95"/>
      <c r="MRW88" s="95"/>
      <c r="MRX88" s="95"/>
      <c r="MRY88" s="95"/>
      <c r="MRZ88" s="95"/>
      <c r="MSA88" s="95"/>
      <c r="MSB88" s="95"/>
      <c r="MSC88" s="95"/>
      <c r="MSD88" s="95"/>
      <c r="MSE88" s="95"/>
      <c r="MSF88" s="95"/>
      <c r="MSG88" s="95"/>
      <c r="MSH88" s="95"/>
      <c r="MSI88" s="95"/>
      <c r="MSJ88" s="95"/>
      <c r="MSK88" s="95"/>
      <c r="MSL88" s="95"/>
      <c r="MSM88" s="95"/>
      <c r="MSN88" s="95"/>
      <c r="MSO88" s="95"/>
      <c r="MSP88" s="95"/>
      <c r="MSQ88" s="95"/>
      <c r="MSR88" s="95"/>
      <c r="MSS88" s="95"/>
      <c r="MST88" s="95"/>
      <c r="MSU88" s="95"/>
      <c r="MSV88" s="95"/>
      <c r="MSW88" s="95"/>
      <c r="MSX88" s="95"/>
      <c r="MSY88" s="95"/>
      <c r="MSZ88" s="95"/>
      <c r="MTA88" s="95"/>
      <c r="MTB88" s="95"/>
      <c r="MTC88" s="95"/>
      <c r="MTD88" s="95"/>
      <c r="MTE88" s="95"/>
      <c r="MTF88" s="95"/>
      <c r="MTG88" s="95"/>
      <c r="MTH88" s="95"/>
      <c r="MTI88" s="95"/>
      <c r="MTJ88" s="95"/>
      <c r="MTK88" s="95"/>
      <c r="MTL88" s="95"/>
      <c r="MTM88" s="95"/>
      <c r="MTN88" s="95"/>
      <c r="MTO88" s="95"/>
      <c r="MTP88" s="95"/>
      <c r="MTQ88" s="95"/>
      <c r="MTR88" s="95"/>
      <c r="MTS88" s="95"/>
      <c r="MTT88" s="95"/>
      <c r="MTU88" s="95"/>
      <c r="MTV88" s="95"/>
      <c r="MTW88" s="95"/>
      <c r="MTX88" s="95"/>
      <c r="MTY88" s="95"/>
      <c r="MTZ88" s="95"/>
      <c r="MUA88" s="95"/>
      <c r="MUB88" s="95"/>
      <c r="MUC88" s="95"/>
      <c r="MUD88" s="95"/>
      <c r="MUE88" s="95"/>
      <c r="MUF88" s="95"/>
      <c r="MUG88" s="95"/>
      <c r="MUH88" s="95"/>
      <c r="MUI88" s="95"/>
      <c r="MUJ88" s="95"/>
      <c r="MUK88" s="95"/>
      <c r="MUL88" s="95"/>
      <c r="MUM88" s="95"/>
      <c r="MUN88" s="95"/>
      <c r="MUO88" s="95"/>
      <c r="MUP88" s="95"/>
      <c r="MUQ88" s="95"/>
      <c r="MUR88" s="95"/>
      <c r="MUS88" s="95"/>
      <c r="MUT88" s="95"/>
      <c r="MUU88" s="95"/>
      <c r="MUV88" s="95"/>
      <c r="MUW88" s="95"/>
      <c r="MUX88" s="95"/>
      <c r="MUY88" s="95"/>
      <c r="MUZ88" s="95"/>
      <c r="MVA88" s="95"/>
      <c r="MVB88" s="95"/>
      <c r="MVC88" s="95"/>
      <c r="MVD88" s="95"/>
      <c r="MVE88" s="95"/>
      <c r="MVF88" s="95"/>
      <c r="MVG88" s="95"/>
      <c r="MVH88" s="95"/>
      <c r="MVI88" s="95"/>
      <c r="MVJ88" s="95"/>
      <c r="MVK88" s="95"/>
      <c r="MVL88" s="95"/>
      <c r="MVM88" s="95"/>
      <c r="MVN88" s="95"/>
      <c r="MVO88" s="95"/>
      <c r="MVP88" s="95"/>
      <c r="MVQ88" s="95"/>
      <c r="MVR88" s="95"/>
      <c r="MVS88" s="95"/>
      <c r="MVT88" s="95"/>
      <c r="MVU88" s="95"/>
      <c r="MVV88" s="95"/>
      <c r="MVW88" s="95"/>
      <c r="MVX88" s="95"/>
      <c r="MVY88" s="95"/>
      <c r="MVZ88" s="95"/>
      <c r="MWA88" s="95"/>
      <c r="MWB88" s="95"/>
      <c r="MWC88" s="95"/>
      <c r="MWD88" s="95"/>
      <c r="MWE88" s="95"/>
      <c r="MWF88" s="95"/>
      <c r="MWG88" s="95"/>
      <c r="MWH88" s="95"/>
      <c r="MWI88" s="95"/>
      <c r="MWJ88" s="95"/>
      <c r="MWK88" s="95"/>
      <c r="MWL88" s="95"/>
      <c r="MWM88" s="95"/>
      <c r="MWN88" s="95"/>
      <c r="MWO88" s="95"/>
      <c r="MWP88" s="95"/>
      <c r="MWQ88" s="95"/>
      <c r="MWR88" s="95"/>
      <c r="MWS88" s="95"/>
      <c r="MWT88" s="95"/>
      <c r="MWU88" s="95"/>
      <c r="MWV88" s="95"/>
      <c r="MWW88" s="95"/>
      <c r="MWX88" s="95"/>
      <c r="MWY88" s="95"/>
      <c r="MWZ88" s="95"/>
      <c r="MXA88" s="95"/>
      <c r="MXB88" s="95"/>
      <c r="MXC88" s="95"/>
      <c r="MXD88" s="95"/>
      <c r="MXE88" s="95"/>
      <c r="MXF88" s="95"/>
      <c r="MXG88" s="95"/>
      <c r="MXH88" s="95"/>
      <c r="MXI88" s="95"/>
      <c r="MXJ88" s="95"/>
      <c r="MXK88" s="95"/>
      <c r="MXL88" s="95"/>
      <c r="MXM88" s="95"/>
      <c r="MXN88" s="95"/>
      <c r="MXO88" s="95"/>
      <c r="MXP88" s="95"/>
      <c r="MXQ88" s="95"/>
      <c r="MXR88" s="95"/>
      <c r="MXS88" s="95"/>
      <c r="MXT88" s="95"/>
      <c r="MXU88" s="95"/>
      <c r="MXV88" s="95"/>
      <c r="MXW88" s="95"/>
      <c r="MXX88" s="95"/>
      <c r="MXY88" s="95"/>
      <c r="MXZ88" s="95"/>
      <c r="MYA88" s="95"/>
      <c r="MYB88" s="95"/>
      <c r="MYC88" s="95"/>
      <c r="MYD88" s="95"/>
      <c r="MYE88" s="95"/>
      <c r="MYF88" s="95"/>
      <c r="MYG88" s="95"/>
      <c r="MYH88" s="95"/>
      <c r="MYI88" s="95"/>
      <c r="MYJ88" s="95"/>
      <c r="MYK88" s="95"/>
      <c r="MYL88" s="95"/>
      <c r="MYM88" s="95"/>
      <c r="MYN88" s="95"/>
      <c r="MYO88" s="95"/>
      <c r="MYP88" s="95"/>
      <c r="MYQ88" s="95"/>
      <c r="MYR88" s="95"/>
      <c r="MYS88" s="95"/>
      <c r="MYT88" s="95"/>
      <c r="MYU88" s="95"/>
      <c r="MYV88" s="95"/>
      <c r="MYW88" s="95"/>
      <c r="MYX88" s="95"/>
      <c r="MYY88" s="95"/>
      <c r="MYZ88" s="95"/>
      <c r="MZA88" s="95"/>
      <c r="MZB88" s="95"/>
      <c r="MZC88" s="95"/>
      <c r="MZD88" s="95"/>
      <c r="MZE88" s="95"/>
      <c r="MZF88" s="95"/>
      <c r="MZG88" s="95"/>
      <c r="MZH88" s="95"/>
      <c r="MZI88" s="95"/>
      <c r="MZJ88" s="95"/>
      <c r="MZK88" s="95"/>
      <c r="MZL88" s="95"/>
      <c r="MZM88" s="95"/>
      <c r="MZN88" s="95"/>
      <c r="MZO88" s="95"/>
      <c r="MZP88" s="95"/>
      <c r="MZQ88" s="95"/>
      <c r="MZR88" s="95"/>
      <c r="MZS88" s="95"/>
      <c r="MZT88" s="95"/>
      <c r="MZU88" s="95"/>
      <c r="MZV88" s="95"/>
      <c r="MZW88" s="95"/>
      <c r="MZX88" s="95"/>
      <c r="MZY88" s="95"/>
      <c r="MZZ88" s="95"/>
      <c r="NAA88" s="95"/>
      <c r="NAB88" s="95"/>
      <c r="NAC88" s="95"/>
      <c r="NAD88" s="95"/>
      <c r="NAE88" s="95"/>
      <c r="NAF88" s="95"/>
      <c r="NAG88" s="95"/>
      <c r="NAH88" s="95"/>
      <c r="NAI88" s="95"/>
      <c r="NAJ88" s="95"/>
      <c r="NAK88" s="95"/>
      <c r="NAL88" s="95"/>
      <c r="NAM88" s="95"/>
      <c r="NAN88" s="95"/>
      <c r="NAO88" s="95"/>
      <c r="NAP88" s="95"/>
      <c r="NAQ88" s="95"/>
      <c r="NAR88" s="95"/>
      <c r="NAS88" s="95"/>
      <c r="NAT88" s="95"/>
      <c r="NAU88" s="95"/>
      <c r="NAV88" s="95"/>
      <c r="NAW88" s="95"/>
      <c r="NAX88" s="95"/>
      <c r="NAY88" s="95"/>
      <c r="NAZ88" s="95"/>
      <c r="NBA88" s="95"/>
      <c r="NBB88" s="95"/>
      <c r="NBC88" s="95"/>
      <c r="NBD88" s="95"/>
      <c r="NBE88" s="95"/>
      <c r="NBF88" s="95"/>
      <c r="NBG88" s="95"/>
      <c r="NBH88" s="95"/>
      <c r="NBI88" s="95"/>
      <c r="NBJ88" s="95"/>
      <c r="NBK88" s="95"/>
      <c r="NBL88" s="95"/>
      <c r="NBM88" s="95"/>
      <c r="NBN88" s="95"/>
      <c r="NBO88" s="95"/>
      <c r="NBP88" s="95"/>
      <c r="NBQ88" s="95"/>
      <c r="NBR88" s="95"/>
      <c r="NBS88" s="95"/>
      <c r="NBT88" s="95"/>
      <c r="NBU88" s="95"/>
      <c r="NBV88" s="95"/>
      <c r="NBW88" s="95"/>
      <c r="NBX88" s="95"/>
      <c r="NBY88" s="95"/>
      <c r="NBZ88" s="95"/>
      <c r="NCA88" s="95"/>
      <c r="NCB88" s="95"/>
      <c r="NCC88" s="95"/>
      <c r="NCD88" s="95"/>
      <c r="NCE88" s="95"/>
      <c r="NCF88" s="95"/>
      <c r="NCG88" s="95"/>
      <c r="NCH88" s="95"/>
      <c r="NCI88" s="95"/>
      <c r="NCJ88" s="95"/>
      <c r="NCK88" s="95"/>
      <c r="NCL88" s="95"/>
      <c r="NCM88" s="95"/>
      <c r="NCN88" s="95"/>
      <c r="NCO88" s="95"/>
      <c r="NCP88" s="95"/>
      <c r="NCQ88" s="95"/>
      <c r="NCR88" s="95"/>
      <c r="NCS88" s="95"/>
      <c r="NCT88" s="95"/>
      <c r="NCU88" s="95"/>
      <c r="NCV88" s="95"/>
      <c r="NCW88" s="95"/>
      <c r="NCX88" s="95"/>
      <c r="NCY88" s="95"/>
      <c r="NCZ88" s="95"/>
      <c r="NDA88" s="95"/>
      <c r="NDB88" s="95"/>
      <c r="NDC88" s="95"/>
      <c r="NDD88" s="95"/>
      <c r="NDE88" s="95"/>
      <c r="NDF88" s="95"/>
      <c r="NDG88" s="95"/>
      <c r="NDH88" s="95"/>
      <c r="NDI88" s="95"/>
      <c r="NDJ88" s="95"/>
      <c r="NDK88" s="95"/>
      <c r="NDL88" s="95"/>
      <c r="NDM88" s="95"/>
      <c r="NDN88" s="95"/>
      <c r="NDO88" s="95"/>
      <c r="NDP88" s="95"/>
      <c r="NDQ88" s="95"/>
      <c r="NDR88" s="95"/>
      <c r="NDS88" s="95"/>
      <c r="NDT88" s="95"/>
      <c r="NDU88" s="95"/>
      <c r="NDV88" s="95"/>
      <c r="NDW88" s="95"/>
      <c r="NDX88" s="95"/>
      <c r="NDY88" s="95"/>
      <c r="NDZ88" s="95"/>
      <c r="NEA88" s="95"/>
      <c r="NEB88" s="95"/>
      <c r="NEC88" s="95"/>
      <c r="NED88" s="95"/>
      <c r="NEE88" s="95"/>
      <c r="NEF88" s="95"/>
      <c r="NEG88" s="95"/>
      <c r="NEH88" s="95"/>
      <c r="NEI88" s="95"/>
      <c r="NEJ88" s="95"/>
      <c r="NEK88" s="95"/>
      <c r="NEL88" s="95"/>
      <c r="NEM88" s="95"/>
      <c r="NEN88" s="95"/>
      <c r="NEO88" s="95"/>
      <c r="NEP88" s="95"/>
      <c r="NEQ88" s="95"/>
      <c r="NER88" s="95"/>
      <c r="NES88" s="95"/>
      <c r="NET88" s="95"/>
      <c r="NEU88" s="95"/>
      <c r="NEV88" s="95"/>
      <c r="NEW88" s="95"/>
      <c r="NEX88" s="95"/>
      <c r="NEY88" s="95"/>
      <c r="NEZ88" s="95"/>
      <c r="NFA88" s="95"/>
      <c r="NFB88" s="95"/>
      <c r="NFC88" s="95"/>
      <c r="NFD88" s="95"/>
      <c r="NFE88" s="95"/>
      <c r="NFF88" s="95"/>
      <c r="NFG88" s="95"/>
      <c r="NFH88" s="95"/>
      <c r="NFI88" s="95"/>
      <c r="NFJ88" s="95"/>
      <c r="NFK88" s="95"/>
      <c r="NFL88" s="95"/>
      <c r="NFM88" s="95"/>
      <c r="NFN88" s="95"/>
      <c r="NFO88" s="95"/>
      <c r="NFP88" s="95"/>
      <c r="NFQ88" s="95"/>
      <c r="NFR88" s="95"/>
      <c r="NFS88" s="95"/>
      <c r="NFT88" s="95"/>
      <c r="NFU88" s="95"/>
      <c r="NFV88" s="95"/>
      <c r="NFW88" s="95"/>
      <c r="NFX88" s="95"/>
      <c r="NFY88" s="95"/>
      <c r="NFZ88" s="95"/>
      <c r="NGA88" s="95"/>
      <c r="NGB88" s="95"/>
      <c r="NGC88" s="95"/>
      <c r="NGD88" s="95"/>
      <c r="NGE88" s="95"/>
      <c r="NGF88" s="95"/>
      <c r="NGG88" s="95"/>
      <c r="NGH88" s="95"/>
      <c r="NGI88" s="95"/>
      <c r="NGJ88" s="95"/>
      <c r="NGK88" s="95"/>
      <c r="NGL88" s="95"/>
      <c r="NGM88" s="95"/>
      <c r="NGN88" s="95"/>
      <c r="NGO88" s="95"/>
      <c r="NGP88" s="95"/>
      <c r="NGQ88" s="95"/>
      <c r="NGR88" s="95"/>
      <c r="NGS88" s="95"/>
      <c r="NGT88" s="95"/>
      <c r="NGU88" s="95"/>
      <c r="NGV88" s="95"/>
      <c r="NGW88" s="95"/>
      <c r="NGX88" s="95"/>
      <c r="NGY88" s="95"/>
      <c r="NGZ88" s="95"/>
      <c r="NHA88" s="95"/>
      <c r="NHB88" s="95"/>
      <c r="NHC88" s="95"/>
      <c r="NHD88" s="95"/>
      <c r="NHE88" s="95"/>
      <c r="NHF88" s="95"/>
      <c r="NHG88" s="95"/>
      <c r="NHH88" s="95"/>
      <c r="NHI88" s="95"/>
      <c r="NHJ88" s="95"/>
      <c r="NHK88" s="95"/>
      <c r="NHL88" s="95"/>
      <c r="NHM88" s="95"/>
      <c r="NHN88" s="95"/>
      <c r="NHO88" s="95"/>
      <c r="NHP88" s="95"/>
      <c r="NHQ88" s="95"/>
      <c r="NHR88" s="95"/>
      <c r="NHS88" s="95"/>
      <c r="NHT88" s="95"/>
      <c r="NHU88" s="95"/>
      <c r="NHV88" s="95"/>
      <c r="NHW88" s="95"/>
      <c r="NHX88" s="95"/>
      <c r="NHY88" s="95"/>
      <c r="NHZ88" s="95"/>
      <c r="NIA88" s="95"/>
      <c r="NIB88" s="95"/>
      <c r="NIC88" s="95"/>
      <c r="NID88" s="95"/>
      <c r="NIE88" s="95"/>
      <c r="NIF88" s="95"/>
      <c r="NIG88" s="95"/>
      <c r="NIH88" s="95"/>
      <c r="NII88" s="95"/>
      <c r="NIJ88" s="95"/>
      <c r="NIK88" s="95"/>
      <c r="NIL88" s="95"/>
      <c r="NIM88" s="95"/>
      <c r="NIN88" s="95"/>
      <c r="NIO88" s="95"/>
      <c r="NIP88" s="95"/>
      <c r="NIQ88" s="95"/>
      <c r="NIR88" s="95"/>
      <c r="NIS88" s="95"/>
      <c r="NIT88" s="95"/>
      <c r="NIU88" s="95"/>
      <c r="NIV88" s="95"/>
      <c r="NIW88" s="95"/>
      <c r="NIX88" s="95"/>
      <c r="NIY88" s="95"/>
      <c r="NIZ88" s="95"/>
      <c r="NJA88" s="95"/>
      <c r="NJB88" s="95"/>
      <c r="NJC88" s="95"/>
      <c r="NJD88" s="95"/>
      <c r="NJE88" s="95"/>
      <c r="NJF88" s="95"/>
      <c r="NJG88" s="95"/>
      <c r="NJH88" s="95"/>
      <c r="NJI88" s="95"/>
      <c r="NJJ88" s="95"/>
      <c r="NJK88" s="95"/>
      <c r="NJL88" s="95"/>
      <c r="NJM88" s="95"/>
      <c r="NJN88" s="95"/>
      <c r="NJO88" s="95"/>
      <c r="NJP88" s="95"/>
      <c r="NJQ88" s="95"/>
      <c r="NJR88" s="95"/>
      <c r="NJS88" s="95"/>
      <c r="NJT88" s="95"/>
      <c r="NJU88" s="95"/>
      <c r="NJV88" s="95"/>
      <c r="NJW88" s="95"/>
      <c r="NJX88" s="95"/>
      <c r="NJY88" s="95"/>
      <c r="NJZ88" s="95"/>
      <c r="NKA88" s="95"/>
      <c r="NKB88" s="95"/>
      <c r="NKC88" s="95"/>
      <c r="NKD88" s="95"/>
      <c r="NKE88" s="95"/>
      <c r="NKF88" s="95"/>
      <c r="NKG88" s="95"/>
      <c r="NKH88" s="95"/>
      <c r="NKI88" s="95"/>
      <c r="NKJ88" s="95"/>
      <c r="NKK88" s="95"/>
      <c r="NKL88" s="95"/>
      <c r="NKM88" s="95"/>
      <c r="NKN88" s="95"/>
      <c r="NKO88" s="95"/>
      <c r="NKP88" s="95"/>
      <c r="NKQ88" s="95"/>
      <c r="NKR88" s="95"/>
      <c r="NKS88" s="95"/>
      <c r="NKT88" s="95"/>
      <c r="NKU88" s="95"/>
      <c r="NKV88" s="95"/>
      <c r="NKW88" s="95"/>
      <c r="NKX88" s="95"/>
      <c r="NKY88" s="95"/>
      <c r="NKZ88" s="95"/>
      <c r="NLA88" s="95"/>
      <c r="NLB88" s="95"/>
      <c r="NLC88" s="95"/>
      <c r="NLD88" s="95"/>
      <c r="NLE88" s="95"/>
      <c r="NLF88" s="95"/>
      <c r="NLG88" s="95"/>
      <c r="NLH88" s="95"/>
      <c r="NLI88" s="95"/>
      <c r="NLJ88" s="95"/>
      <c r="NLK88" s="95"/>
      <c r="NLL88" s="95"/>
      <c r="NLM88" s="95"/>
      <c r="NLN88" s="95"/>
      <c r="NLO88" s="95"/>
      <c r="NLP88" s="95"/>
      <c r="NLQ88" s="95"/>
      <c r="NLR88" s="95"/>
      <c r="NLS88" s="95"/>
      <c r="NLT88" s="95"/>
      <c r="NLU88" s="95"/>
      <c r="NLV88" s="95"/>
      <c r="NLW88" s="95"/>
      <c r="NLX88" s="95"/>
      <c r="NLY88" s="95"/>
      <c r="NLZ88" s="95"/>
      <c r="NMA88" s="95"/>
      <c r="NMB88" s="95"/>
      <c r="NMC88" s="95"/>
      <c r="NMD88" s="95"/>
      <c r="NME88" s="95"/>
      <c r="NMF88" s="95"/>
      <c r="NMG88" s="95"/>
      <c r="NMH88" s="95"/>
      <c r="NMI88" s="95"/>
      <c r="NMJ88" s="95"/>
      <c r="NMK88" s="95"/>
      <c r="NML88" s="95"/>
      <c r="NMM88" s="95"/>
      <c r="NMN88" s="95"/>
      <c r="NMO88" s="95"/>
      <c r="NMP88" s="95"/>
      <c r="NMQ88" s="95"/>
      <c r="NMR88" s="95"/>
      <c r="NMS88" s="95"/>
      <c r="NMT88" s="95"/>
      <c r="NMU88" s="95"/>
      <c r="NMV88" s="95"/>
      <c r="NMW88" s="95"/>
      <c r="NMX88" s="95"/>
      <c r="NMY88" s="95"/>
      <c r="NMZ88" s="95"/>
      <c r="NNA88" s="95"/>
      <c r="NNB88" s="95"/>
      <c r="NNC88" s="95"/>
      <c r="NND88" s="95"/>
      <c r="NNE88" s="95"/>
      <c r="NNF88" s="95"/>
      <c r="NNG88" s="95"/>
      <c r="NNH88" s="95"/>
      <c r="NNI88" s="95"/>
      <c r="NNJ88" s="95"/>
      <c r="NNK88" s="95"/>
      <c r="NNL88" s="95"/>
      <c r="NNM88" s="95"/>
      <c r="NNN88" s="95"/>
      <c r="NNO88" s="95"/>
      <c r="NNP88" s="95"/>
      <c r="NNQ88" s="95"/>
      <c r="NNR88" s="95"/>
      <c r="NNS88" s="95"/>
      <c r="NNT88" s="95"/>
      <c r="NNU88" s="95"/>
      <c r="NNV88" s="95"/>
      <c r="NNW88" s="95"/>
      <c r="NNX88" s="95"/>
      <c r="NNY88" s="95"/>
      <c r="NNZ88" s="95"/>
      <c r="NOA88" s="95"/>
      <c r="NOB88" s="95"/>
      <c r="NOC88" s="95"/>
      <c r="NOD88" s="95"/>
      <c r="NOE88" s="95"/>
      <c r="NOF88" s="95"/>
      <c r="NOG88" s="95"/>
      <c r="NOH88" s="95"/>
      <c r="NOI88" s="95"/>
      <c r="NOJ88" s="95"/>
      <c r="NOK88" s="95"/>
      <c r="NOL88" s="95"/>
      <c r="NOM88" s="95"/>
      <c r="NON88" s="95"/>
      <c r="NOO88" s="95"/>
      <c r="NOP88" s="95"/>
      <c r="NOQ88" s="95"/>
      <c r="NOR88" s="95"/>
      <c r="NOS88" s="95"/>
      <c r="NOT88" s="95"/>
      <c r="NOU88" s="95"/>
      <c r="NOV88" s="95"/>
      <c r="NOW88" s="95"/>
      <c r="NOX88" s="95"/>
      <c r="NOY88" s="95"/>
      <c r="NOZ88" s="95"/>
      <c r="NPA88" s="95"/>
      <c r="NPB88" s="95"/>
      <c r="NPC88" s="95"/>
      <c r="NPD88" s="95"/>
      <c r="NPE88" s="95"/>
      <c r="NPF88" s="95"/>
      <c r="NPG88" s="95"/>
      <c r="NPH88" s="95"/>
      <c r="NPI88" s="95"/>
      <c r="NPJ88" s="95"/>
      <c r="NPK88" s="95"/>
      <c r="NPL88" s="95"/>
      <c r="NPM88" s="95"/>
      <c r="NPN88" s="95"/>
      <c r="NPO88" s="95"/>
      <c r="NPP88" s="95"/>
      <c r="NPQ88" s="95"/>
      <c r="NPR88" s="95"/>
      <c r="NPS88" s="95"/>
      <c r="NPT88" s="95"/>
      <c r="NPU88" s="95"/>
      <c r="NPV88" s="95"/>
      <c r="NPW88" s="95"/>
      <c r="NPX88" s="95"/>
      <c r="NPY88" s="95"/>
      <c r="NPZ88" s="95"/>
      <c r="NQA88" s="95"/>
      <c r="NQB88" s="95"/>
      <c r="NQC88" s="95"/>
      <c r="NQD88" s="95"/>
      <c r="NQE88" s="95"/>
      <c r="NQF88" s="95"/>
      <c r="NQG88" s="95"/>
      <c r="NQH88" s="95"/>
      <c r="NQI88" s="95"/>
      <c r="NQJ88" s="95"/>
      <c r="NQK88" s="95"/>
      <c r="NQL88" s="95"/>
      <c r="NQM88" s="95"/>
      <c r="NQN88" s="95"/>
      <c r="NQO88" s="95"/>
      <c r="NQP88" s="95"/>
      <c r="NQQ88" s="95"/>
      <c r="NQR88" s="95"/>
      <c r="NQS88" s="95"/>
      <c r="NQT88" s="95"/>
      <c r="NQU88" s="95"/>
      <c r="NQV88" s="95"/>
      <c r="NQW88" s="95"/>
      <c r="NQX88" s="95"/>
      <c r="NQY88" s="95"/>
      <c r="NQZ88" s="95"/>
      <c r="NRA88" s="95"/>
      <c r="NRB88" s="95"/>
      <c r="NRC88" s="95"/>
      <c r="NRD88" s="95"/>
      <c r="NRE88" s="95"/>
      <c r="NRF88" s="95"/>
      <c r="NRG88" s="95"/>
      <c r="NRH88" s="95"/>
      <c r="NRI88" s="95"/>
      <c r="NRJ88" s="95"/>
      <c r="NRK88" s="95"/>
      <c r="NRL88" s="95"/>
      <c r="NRM88" s="95"/>
      <c r="NRN88" s="95"/>
      <c r="NRO88" s="95"/>
      <c r="NRP88" s="95"/>
      <c r="NRQ88" s="95"/>
      <c r="NRR88" s="95"/>
      <c r="NRS88" s="95"/>
      <c r="NRT88" s="95"/>
      <c r="NRU88" s="95"/>
      <c r="NRV88" s="95"/>
      <c r="NRW88" s="95"/>
      <c r="NRX88" s="95"/>
      <c r="NRY88" s="95"/>
      <c r="NRZ88" s="95"/>
      <c r="NSA88" s="95"/>
      <c r="NSB88" s="95"/>
      <c r="NSC88" s="95"/>
      <c r="NSD88" s="95"/>
      <c r="NSE88" s="95"/>
      <c r="NSF88" s="95"/>
      <c r="NSG88" s="95"/>
      <c r="NSH88" s="95"/>
      <c r="NSI88" s="95"/>
      <c r="NSJ88" s="95"/>
      <c r="NSK88" s="95"/>
      <c r="NSL88" s="95"/>
      <c r="NSM88" s="95"/>
      <c r="NSN88" s="95"/>
      <c r="NSO88" s="95"/>
      <c r="NSP88" s="95"/>
      <c r="NSQ88" s="95"/>
      <c r="NSR88" s="95"/>
      <c r="NSS88" s="95"/>
      <c r="NST88" s="95"/>
      <c r="NSU88" s="95"/>
      <c r="NSV88" s="95"/>
      <c r="NSW88" s="95"/>
      <c r="NSX88" s="95"/>
      <c r="NSY88" s="95"/>
      <c r="NSZ88" s="95"/>
      <c r="NTA88" s="95"/>
      <c r="NTB88" s="95"/>
      <c r="NTC88" s="95"/>
      <c r="NTD88" s="95"/>
      <c r="NTE88" s="95"/>
      <c r="NTF88" s="95"/>
      <c r="NTG88" s="95"/>
      <c r="NTH88" s="95"/>
      <c r="NTI88" s="95"/>
      <c r="NTJ88" s="95"/>
      <c r="NTK88" s="95"/>
      <c r="NTL88" s="95"/>
      <c r="NTM88" s="95"/>
      <c r="NTN88" s="95"/>
      <c r="NTO88" s="95"/>
      <c r="NTP88" s="95"/>
      <c r="NTQ88" s="95"/>
      <c r="NTR88" s="95"/>
      <c r="NTS88" s="95"/>
      <c r="NTT88" s="95"/>
      <c r="NTU88" s="95"/>
      <c r="NTV88" s="95"/>
      <c r="NTW88" s="95"/>
      <c r="NTX88" s="95"/>
      <c r="NTY88" s="95"/>
      <c r="NTZ88" s="95"/>
      <c r="NUA88" s="95"/>
      <c r="NUB88" s="95"/>
      <c r="NUC88" s="95"/>
      <c r="NUD88" s="95"/>
      <c r="NUE88" s="95"/>
      <c r="NUF88" s="95"/>
      <c r="NUG88" s="95"/>
      <c r="NUH88" s="95"/>
      <c r="NUI88" s="95"/>
      <c r="NUJ88" s="95"/>
      <c r="NUK88" s="95"/>
      <c r="NUL88" s="95"/>
      <c r="NUM88" s="95"/>
      <c r="NUN88" s="95"/>
      <c r="NUO88" s="95"/>
      <c r="NUP88" s="95"/>
      <c r="NUQ88" s="95"/>
      <c r="NUR88" s="95"/>
      <c r="NUS88" s="95"/>
      <c r="NUT88" s="95"/>
      <c r="NUU88" s="95"/>
      <c r="NUV88" s="95"/>
      <c r="NUW88" s="95"/>
      <c r="NUX88" s="95"/>
      <c r="NUY88" s="95"/>
      <c r="NUZ88" s="95"/>
      <c r="NVA88" s="95"/>
      <c r="NVB88" s="95"/>
      <c r="NVC88" s="95"/>
      <c r="NVD88" s="95"/>
      <c r="NVE88" s="95"/>
      <c r="NVF88" s="95"/>
      <c r="NVG88" s="95"/>
      <c r="NVH88" s="95"/>
      <c r="NVI88" s="95"/>
      <c r="NVJ88" s="95"/>
      <c r="NVK88" s="95"/>
      <c r="NVL88" s="95"/>
      <c r="NVM88" s="95"/>
      <c r="NVN88" s="95"/>
      <c r="NVO88" s="95"/>
      <c r="NVP88" s="95"/>
      <c r="NVQ88" s="95"/>
      <c r="NVR88" s="95"/>
      <c r="NVS88" s="95"/>
      <c r="NVT88" s="95"/>
      <c r="NVU88" s="95"/>
      <c r="NVV88" s="95"/>
      <c r="NVW88" s="95"/>
      <c r="NVX88" s="95"/>
      <c r="NVY88" s="95"/>
      <c r="NVZ88" s="95"/>
      <c r="NWA88" s="95"/>
      <c r="NWB88" s="95"/>
      <c r="NWC88" s="95"/>
      <c r="NWD88" s="95"/>
      <c r="NWE88" s="95"/>
      <c r="NWF88" s="95"/>
      <c r="NWG88" s="95"/>
      <c r="NWH88" s="95"/>
      <c r="NWI88" s="95"/>
      <c r="NWJ88" s="95"/>
      <c r="NWK88" s="95"/>
      <c r="NWL88" s="95"/>
      <c r="NWM88" s="95"/>
      <c r="NWN88" s="95"/>
      <c r="NWO88" s="95"/>
      <c r="NWP88" s="95"/>
      <c r="NWQ88" s="95"/>
      <c r="NWR88" s="95"/>
      <c r="NWS88" s="95"/>
      <c r="NWT88" s="95"/>
      <c r="NWU88" s="95"/>
      <c r="NWV88" s="95"/>
      <c r="NWW88" s="95"/>
      <c r="NWX88" s="95"/>
      <c r="NWY88" s="95"/>
      <c r="NWZ88" s="95"/>
      <c r="NXA88" s="95"/>
      <c r="NXB88" s="95"/>
      <c r="NXC88" s="95"/>
      <c r="NXD88" s="95"/>
      <c r="NXE88" s="95"/>
      <c r="NXF88" s="95"/>
      <c r="NXG88" s="95"/>
      <c r="NXH88" s="95"/>
      <c r="NXI88" s="95"/>
      <c r="NXJ88" s="95"/>
      <c r="NXK88" s="95"/>
      <c r="NXL88" s="95"/>
      <c r="NXM88" s="95"/>
      <c r="NXN88" s="95"/>
      <c r="NXO88" s="95"/>
      <c r="NXP88" s="95"/>
      <c r="NXQ88" s="95"/>
      <c r="NXR88" s="95"/>
      <c r="NXS88" s="95"/>
      <c r="NXT88" s="95"/>
      <c r="NXU88" s="95"/>
      <c r="NXV88" s="95"/>
      <c r="NXW88" s="95"/>
      <c r="NXX88" s="95"/>
      <c r="NXY88" s="95"/>
      <c r="NXZ88" s="95"/>
      <c r="NYA88" s="95"/>
      <c r="NYB88" s="95"/>
      <c r="NYC88" s="95"/>
      <c r="NYD88" s="95"/>
      <c r="NYE88" s="95"/>
      <c r="NYF88" s="95"/>
      <c r="NYG88" s="95"/>
      <c r="NYH88" s="95"/>
      <c r="NYI88" s="95"/>
      <c r="NYJ88" s="95"/>
      <c r="NYK88" s="95"/>
      <c r="NYL88" s="95"/>
      <c r="NYM88" s="95"/>
      <c r="NYN88" s="95"/>
      <c r="NYO88" s="95"/>
      <c r="NYP88" s="95"/>
      <c r="NYQ88" s="95"/>
      <c r="NYR88" s="95"/>
      <c r="NYS88" s="95"/>
      <c r="NYT88" s="95"/>
      <c r="NYU88" s="95"/>
      <c r="NYV88" s="95"/>
      <c r="NYW88" s="95"/>
      <c r="NYX88" s="95"/>
      <c r="NYY88" s="95"/>
      <c r="NYZ88" s="95"/>
      <c r="NZA88" s="95"/>
      <c r="NZB88" s="95"/>
      <c r="NZC88" s="95"/>
      <c r="NZD88" s="95"/>
      <c r="NZE88" s="95"/>
      <c r="NZF88" s="95"/>
      <c r="NZG88" s="95"/>
      <c r="NZH88" s="95"/>
      <c r="NZI88" s="95"/>
      <c r="NZJ88" s="95"/>
      <c r="NZK88" s="95"/>
      <c r="NZL88" s="95"/>
      <c r="NZM88" s="95"/>
      <c r="NZN88" s="95"/>
      <c r="NZO88" s="95"/>
      <c r="NZP88" s="95"/>
      <c r="NZQ88" s="95"/>
      <c r="NZR88" s="95"/>
      <c r="NZS88" s="95"/>
      <c r="NZT88" s="95"/>
      <c r="NZU88" s="95"/>
      <c r="NZV88" s="95"/>
      <c r="NZW88" s="95"/>
      <c r="NZX88" s="95"/>
      <c r="NZY88" s="95"/>
      <c r="NZZ88" s="95"/>
      <c r="OAA88" s="95"/>
      <c r="OAB88" s="95"/>
      <c r="OAC88" s="95"/>
      <c r="OAD88" s="95"/>
      <c r="OAE88" s="95"/>
      <c r="OAF88" s="95"/>
      <c r="OAG88" s="95"/>
      <c r="OAH88" s="95"/>
      <c r="OAI88" s="95"/>
      <c r="OAJ88" s="95"/>
      <c r="OAK88" s="95"/>
      <c r="OAL88" s="95"/>
      <c r="OAM88" s="95"/>
      <c r="OAN88" s="95"/>
      <c r="OAO88" s="95"/>
      <c r="OAP88" s="95"/>
      <c r="OAQ88" s="95"/>
      <c r="OAR88" s="95"/>
      <c r="OAS88" s="95"/>
      <c r="OAT88" s="95"/>
      <c r="OAU88" s="95"/>
      <c r="OAV88" s="95"/>
      <c r="OAW88" s="95"/>
      <c r="OAX88" s="95"/>
      <c r="OAY88" s="95"/>
      <c r="OAZ88" s="95"/>
      <c r="OBA88" s="95"/>
      <c r="OBB88" s="95"/>
      <c r="OBC88" s="95"/>
      <c r="OBD88" s="95"/>
      <c r="OBE88" s="95"/>
      <c r="OBF88" s="95"/>
      <c r="OBG88" s="95"/>
      <c r="OBH88" s="95"/>
      <c r="OBI88" s="95"/>
      <c r="OBJ88" s="95"/>
      <c r="OBK88" s="95"/>
      <c r="OBL88" s="95"/>
      <c r="OBM88" s="95"/>
      <c r="OBN88" s="95"/>
      <c r="OBO88" s="95"/>
      <c r="OBP88" s="95"/>
      <c r="OBQ88" s="95"/>
      <c r="OBR88" s="95"/>
      <c r="OBS88" s="95"/>
      <c r="OBT88" s="95"/>
      <c r="OBU88" s="95"/>
      <c r="OBV88" s="95"/>
      <c r="OBW88" s="95"/>
      <c r="OBX88" s="95"/>
      <c r="OBY88" s="95"/>
      <c r="OBZ88" s="95"/>
      <c r="OCA88" s="95"/>
      <c r="OCB88" s="95"/>
      <c r="OCC88" s="95"/>
      <c r="OCD88" s="95"/>
      <c r="OCE88" s="95"/>
      <c r="OCF88" s="95"/>
      <c r="OCG88" s="95"/>
      <c r="OCH88" s="95"/>
      <c r="OCI88" s="95"/>
      <c r="OCJ88" s="95"/>
      <c r="OCK88" s="95"/>
      <c r="OCL88" s="95"/>
      <c r="OCM88" s="95"/>
      <c r="OCN88" s="95"/>
      <c r="OCO88" s="95"/>
      <c r="OCP88" s="95"/>
      <c r="OCQ88" s="95"/>
      <c r="OCR88" s="95"/>
      <c r="OCS88" s="95"/>
      <c r="OCT88" s="95"/>
      <c r="OCU88" s="95"/>
      <c r="OCV88" s="95"/>
      <c r="OCW88" s="95"/>
      <c r="OCX88" s="95"/>
      <c r="OCY88" s="95"/>
      <c r="OCZ88" s="95"/>
      <c r="ODA88" s="95"/>
      <c r="ODB88" s="95"/>
      <c r="ODC88" s="95"/>
      <c r="ODD88" s="95"/>
      <c r="ODE88" s="95"/>
      <c r="ODF88" s="95"/>
      <c r="ODG88" s="95"/>
      <c r="ODH88" s="95"/>
      <c r="ODI88" s="95"/>
      <c r="ODJ88" s="95"/>
      <c r="ODK88" s="95"/>
      <c r="ODL88" s="95"/>
      <c r="ODM88" s="95"/>
      <c r="ODN88" s="95"/>
      <c r="ODO88" s="95"/>
      <c r="ODP88" s="95"/>
      <c r="ODQ88" s="95"/>
      <c r="ODR88" s="95"/>
      <c r="ODS88" s="95"/>
      <c r="ODT88" s="95"/>
      <c r="ODU88" s="95"/>
      <c r="ODV88" s="95"/>
      <c r="ODW88" s="95"/>
      <c r="ODX88" s="95"/>
      <c r="ODY88" s="95"/>
      <c r="ODZ88" s="95"/>
      <c r="OEA88" s="95"/>
      <c r="OEB88" s="95"/>
      <c r="OEC88" s="95"/>
      <c r="OED88" s="95"/>
      <c r="OEE88" s="95"/>
      <c r="OEF88" s="95"/>
      <c r="OEG88" s="95"/>
      <c r="OEH88" s="95"/>
      <c r="OEI88" s="95"/>
      <c r="OEJ88" s="95"/>
      <c r="OEK88" s="95"/>
      <c r="OEL88" s="95"/>
      <c r="OEM88" s="95"/>
      <c r="OEN88" s="95"/>
      <c r="OEO88" s="95"/>
      <c r="OEP88" s="95"/>
      <c r="OEQ88" s="95"/>
      <c r="OER88" s="95"/>
      <c r="OES88" s="95"/>
      <c r="OET88" s="95"/>
      <c r="OEU88" s="95"/>
      <c r="OEV88" s="95"/>
      <c r="OEW88" s="95"/>
      <c r="OEX88" s="95"/>
      <c r="OEY88" s="95"/>
      <c r="OEZ88" s="95"/>
      <c r="OFA88" s="95"/>
      <c r="OFB88" s="95"/>
      <c r="OFC88" s="95"/>
      <c r="OFD88" s="95"/>
      <c r="OFE88" s="95"/>
      <c r="OFF88" s="95"/>
      <c r="OFG88" s="95"/>
      <c r="OFH88" s="95"/>
      <c r="OFI88" s="95"/>
      <c r="OFJ88" s="95"/>
      <c r="OFK88" s="95"/>
      <c r="OFL88" s="95"/>
      <c r="OFM88" s="95"/>
      <c r="OFN88" s="95"/>
      <c r="OFO88" s="95"/>
      <c r="OFP88" s="95"/>
      <c r="OFQ88" s="95"/>
      <c r="OFR88" s="95"/>
      <c r="OFS88" s="95"/>
      <c r="OFT88" s="95"/>
      <c r="OFU88" s="95"/>
      <c r="OFV88" s="95"/>
      <c r="OFW88" s="95"/>
      <c r="OFX88" s="95"/>
      <c r="OFY88" s="95"/>
      <c r="OFZ88" s="95"/>
      <c r="OGA88" s="95"/>
      <c r="OGB88" s="95"/>
      <c r="OGC88" s="95"/>
      <c r="OGD88" s="95"/>
      <c r="OGE88" s="95"/>
      <c r="OGF88" s="95"/>
      <c r="OGG88" s="95"/>
      <c r="OGH88" s="95"/>
      <c r="OGI88" s="95"/>
      <c r="OGJ88" s="95"/>
      <c r="OGK88" s="95"/>
      <c r="OGL88" s="95"/>
      <c r="OGM88" s="95"/>
      <c r="OGN88" s="95"/>
      <c r="OGO88" s="95"/>
      <c r="OGP88" s="95"/>
      <c r="OGQ88" s="95"/>
      <c r="OGR88" s="95"/>
      <c r="OGS88" s="95"/>
      <c r="OGT88" s="95"/>
      <c r="OGU88" s="95"/>
      <c r="OGV88" s="95"/>
      <c r="OGW88" s="95"/>
      <c r="OGX88" s="95"/>
      <c r="OGY88" s="95"/>
      <c r="OGZ88" s="95"/>
      <c r="OHA88" s="95"/>
      <c r="OHB88" s="95"/>
      <c r="OHC88" s="95"/>
      <c r="OHD88" s="95"/>
      <c r="OHE88" s="95"/>
      <c r="OHF88" s="95"/>
      <c r="OHG88" s="95"/>
      <c r="OHH88" s="95"/>
      <c r="OHI88" s="95"/>
      <c r="OHJ88" s="95"/>
      <c r="OHK88" s="95"/>
      <c r="OHL88" s="95"/>
      <c r="OHM88" s="95"/>
      <c r="OHN88" s="95"/>
      <c r="OHO88" s="95"/>
      <c r="OHP88" s="95"/>
      <c r="OHQ88" s="95"/>
      <c r="OHR88" s="95"/>
      <c r="OHS88" s="95"/>
      <c r="OHT88" s="95"/>
      <c r="OHU88" s="95"/>
      <c r="OHV88" s="95"/>
      <c r="OHW88" s="95"/>
      <c r="OHX88" s="95"/>
      <c r="OHY88" s="95"/>
      <c r="OHZ88" s="95"/>
      <c r="OIA88" s="95"/>
      <c r="OIB88" s="95"/>
      <c r="OIC88" s="95"/>
      <c r="OID88" s="95"/>
      <c r="OIE88" s="95"/>
      <c r="OIF88" s="95"/>
      <c r="OIG88" s="95"/>
      <c r="OIH88" s="95"/>
      <c r="OII88" s="95"/>
      <c r="OIJ88" s="95"/>
      <c r="OIK88" s="95"/>
      <c r="OIL88" s="95"/>
      <c r="OIM88" s="95"/>
      <c r="OIN88" s="95"/>
      <c r="OIO88" s="95"/>
      <c r="OIP88" s="95"/>
      <c r="OIQ88" s="95"/>
      <c r="OIR88" s="95"/>
      <c r="OIS88" s="95"/>
      <c r="OIT88" s="95"/>
      <c r="OIU88" s="95"/>
      <c r="OIV88" s="95"/>
      <c r="OIW88" s="95"/>
      <c r="OIX88" s="95"/>
      <c r="OIY88" s="95"/>
      <c r="OIZ88" s="95"/>
      <c r="OJA88" s="95"/>
      <c r="OJB88" s="95"/>
      <c r="OJC88" s="95"/>
      <c r="OJD88" s="95"/>
      <c r="OJE88" s="95"/>
      <c r="OJF88" s="95"/>
      <c r="OJG88" s="95"/>
      <c r="OJH88" s="95"/>
      <c r="OJI88" s="95"/>
      <c r="OJJ88" s="95"/>
      <c r="OJK88" s="95"/>
      <c r="OJL88" s="95"/>
      <c r="OJM88" s="95"/>
      <c r="OJN88" s="95"/>
      <c r="OJO88" s="95"/>
      <c r="OJP88" s="95"/>
      <c r="OJQ88" s="95"/>
      <c r="OJR88" s="95"/>
      <c r="OJS88" s="95"/>
      <c r="OJT88" s="95"/>
      <c r="OJU88" s="95"/>
      <c r="OJV88" s="95"/>
      <c r="OJW88" s="95"/>
      <c r="OJX88" s="95"/>
      <c r="OJY88" s="95"/>
      <c r="OJZ88" s="95"/>
      <c r="OKA88" s="95"/>
      <c r="OKB88" s="95"/>
      <c r="OKC88" s="95"/>
      <c r="OKD88" s="95"/>
      <c r="OKE88" s="95"/>
      <c r="OKF88" s="95"/>
      <c r="OKG88" s="95"/>
      <c r="OKH88" s="95"/>
      <c r="OKI88" s="95"/>
      <c r="OKJ88" s="95"/>
      <c r="OKK88" s="95"/>
      <c r="OKL88" s="95"/>
      <c r="OKM88" s="95"/>
      <c r="OKN88" s="95"/>
      <c r="OKO88" s="95"/>
      <c r="OKP88" s="95"/>
      <c r="OKQ88" s="95"/>
      <c r="OKR88" s="95"/>
      <c r="OKS88" s="95"/>
      <c r="OKT88" s="95"/>
      <c r="OKU88" s="95"/>
      <c r="OKV88" s="95"/>
      <c r="OKW88" s="95"/>
      <c r="OKX88" s="95"/>
      <c r="OKY88" s="95"/>
      <c r="OKZ88" s="95"/>
      <c r="OLA88" s="95"/>
      <c r="OLB88" s="95"/>
      <c r="OLC88" s="95"/>
      <c r="OLD88" s="95"/>
      <c r="OLE88" s="95"/>
      <c r="OLF88" s="95"/>
      <c r="OLG88" s="95"/>
      <c r="OLH88" s="95"/>
      <c r="OLI88" s="95"/>
      <c r="OLJ88" s="95"/>
      <c r="OLK88" s="95"/>
      <c r="OLL88" s="95"/>
      <c r="OLM88" s="95"/>
      <c r="OLN88" s="95"/>
      <c r="OLO88" s="95"/>
      <c r="OLP88" s="95"/>
      <c r="OLQ88" s="95"/>
      <c r="OLR88" s="95"/>
      <c r="OLS88" s="95"/>
      <c r="OLT88" s="95"/>
      <c r="OLU88" s="95"/>
      <c r="OLV88" s="95"/>
      <c r="OLW88" s="95"/>
      <c r="OLX88" s="95"/>
      <c r="OLY88" s="95"/>
      <c r="OLZ88" s="95"/>
      <c r="OMA88" s="95"/>
      <c r="OMB88" s="95"/>
      <c r="OMC88" s="95"/>
      <c r="OMD88" s="95"/>
      <c r="OME88" s="95"/>
      <c r="OMF88" s="95"/>
      <c r="OMG88" s="95"/>
      <c r="OMH88" s="95"/>
      <c r="OMI88" s="95"/>
      <c r="OMJ88" s="95"/>
      <c r="OMK88" s="95"/>
      <c r="OML88" s="95"/>
      <c r="OMM88" s="95"/>
      <c r="OMN88" s="95"/>
      <c r="OMO88" s="95"/>
      <c r="OMP88" s="95"/>
      <c r="OMQ88" s="95"/>
      <c r="OMR88" s="95"/>
      <c r="OMS88" s="95"/>
      <c r="OMT88" s="95"/>
      <c r="OMU88" s="95"/>
      <c r="OMV88" s="95"/>
      <c r="OMW88" s="95"/>
      <c r="OMX88" s="95"/>
      <c r="OMY88" s="95"/>
      <c r="OMZ88" s="95"/>
      <c r="ONA88" s="95"/>
      <c r="ONB88" s="95"/>
      <c r="ONC88" s="95"/>
      <c r="OND88" s="95"/>
      <c r="ONE88" s="95"/>
      <c r="ONF88" s="95"/>
      <c r="ONG88" s="95"/>
      <c r="ONH88" s="95"/>
      <c r="ONI88" s="95"/>
      <c r="ONJ88" s="95"/>
      <c r="ONK88" s="95"/>
      <c r="ONL88" s="95"/>
      <c r="ONM88" s="95"/>
      <c r="ONN88" s="95"/>
      <c r="ONO88" s="95"/>
      <c r="ONP88" s="95"/>
      <c r="ONQ88" s="95"/>
      <c r="ONR88" s="95"/>
      <c r="ONS88" s="95"/>
      <c r="ONT88" s="95"/>
      <c r="ONU88" s="95"/>
      <c r="ONV88" s="95"/>
      <c r="ONW88" s="95"/>
      <c r="ONX88" s="95"/>
      <c r="ONY88" s="95"/>
      <c r="ONZ88" s="95"/>
      <c r="OOA88" s="95"/>
      <c r="OOB88" s="95"/>
      <c r="OOC88" s="95"/>
      <c r="OOD88" s="95"/>
      <c r="OOE88" s="95"/>
      <c r="OOF88" s="95"/>
      <c r="OOG88" s="95"/>
      <c r="OOH88" s="95"/>
      <c r="OOI88" s="95"/>
      <c r="OOJ88" s="95"/>
      <c r="OOK88" s="95"/>
      <c r="OOL88" s="95"/>
      <c r="OOM88" s="95"/>
      <c r="OON88" s="95"/>
      <c r="OOO88" s="95"/>
      <c r="OOP88" s="95"/>
      <c r="OOQ88" s="95"/>
      <c r="OOR88" s="95"/>
      <c r="OOS88" s="95"/>
      <c r="OOT88" s="95"/>
      <c r="OOU88" s="95"/>
      <c r="OOV88" s="95"/>
      <c r="OOW88" s="95"/>
      <c r="OOX88" s="95"/>
      <c r="OOY88" s="95"/>
      <c r="OOZ88" s="95"/>
      <c r="OPA88" s="95"/>
      <c r="OPB88" s="95"/>
      <c r="OPC88" s="95"/>
      <c r="OPD88" s="95"/>
      <c r="OPE88" s="95"/>
      <c r="OPF88" s="95"/>
      <c r="OPG88" s="95"/>
      <c r="OPH88" s="95"/>
      <c r="OPI88" s="95"/>
      <c r="OPJ88" s="95"/>
      <c r="OPK88" s="95"/>
      <c r="OPL88" s="95"/>
      <c r="OPM88" s="95"/>
      <c r="OPN88" s="95"/>
      <c r="OPO88" s="95"/>
      <c r="OPP88" s="95"/>
      <c r="OPQ88" s="95"/>
      <c r="OPR88" s="95"/>
      <c r="OPS88" s="95"/>
      <c r="OPT88" s="95"/>
      <c r="OPU88" s="95"/>
      <c r="OPV88" s="95"/>
      <c r="OPW88" s="95"/>
      <c r="OPX88" s="95"/>
      <c r="OPY88" s="95"/>
      <c r="OPZ88" s="95"/>
      <c r="OQA88" s="95"/>
      <c r="OQB88" s="95"/>
      <c r="OQC88" s="95"/>
      <c r="OQD88" s="95"/>
      <c r="OQE88" s="95"/>
      <c r="OQF88" s="95"/>
      <c r="OQG88" s="95"/>
      <c r="OQH88" s="95"/>
      <c r="OQI88" s="95"/>
      <c r="OQJ88" s="95"/>
      <c r="OQK88" s="95"/>
      <c r="OQL88" s="95"/>
      <c r="OQM88" s="95"/>
      <c r="OQN88" s="95"/>
      <c r="OQO88" s="95"/>
      <c r="OQP88" s="95"/>
      <c r="OQQ88" s="95"/>
      <c r="OQR88" s="95"/>
      <c r="OQS88" s="95"/>
      <c r="OQT88" s="95"/>
      <c r="OQU88" s="95"/>
      <c r="OQV88" s="95"/>
      <c r="OQW88" s="95"/>
      <c r="OQX88" s="95"/>
      <c r="OQY88" s="95"/>
      <c r="OQZ88" s="95"/>
      <c r="ORA88" s="95"/>
      <c r="ORB88" s="95"/>
      <c r="ORC88" s="95"/>
      <c r="ORD88" s="95"/>
      <c r="ORE88" s="95"/>
      <c r="ORF88" s="95"/>
      <c r="ORG88" s="95"/>
      <c r="ORH88" s="95"/>
      <c r="ORI88" s="95"/>
      <c r="ORJ88" s="95"/>
      <c r="ORK88" s="95"/>
      <c r="ORL88" s="95"/>
      <c r="ORM88" s="95"/>
      <c r="ORN88" s="95"/>
      <c r="ORO88" s="95"/>
      <c r="ORP88" s="95"/>
      <c r="ORQ88" s="95"/>
      <c r="ORR88" s="95"/>
      <c r="ORS88" s="95"/>
      <c r="ORT88" s="95"/>
      <c r="ORU88" s="95"/>
      <c r="ORV88" s="95"/>
      <c r="ORW88" s="95"/>
      <c r="ORX88" s="95"/>
      <c r="ORY88" s="95"/>
      <c r="ORZ88" s="95"/>
      <c r="OSA88" s="95"/>
      <c r="OSB88" s="95"/>
      <c r="OSC88" s="95"/>
      <c r="OSD88" s="95"/>
      <c r="OSE88" s="95"/>
      <c r="OSF88" s="95"/>
      <c r="OSG88" s="95"/>
      <c r="OSH88" s="95"/>
      <c r="OSI88" s="95"/>
      <c r="OSJ88" s="95"/>
      <c r="OSK88" s="95"/>
      <c r="OSL88" s="95"/>
      <c r="OSM88" s="95"/>
      <c r="OSN88" s="95"/>
      <c r="OSO88" s="95"/>
      <c r="OSP88" s="95"/>
      <c r="OSQ88" s="95"/>
      <c r="OSR88" s="95"/>
      <c r="OSS88" s="95"/>
      <c r="OST88" s="95"/>
      <c r="OSU88" s="95"/>
      <c r="OSV88" s="95"/>
      <c r="OSW88" s="95"/>
      <c r="OSX88" s="95"/>
      <c r="OSY88" s="95"/>
      <c r="OSZ88" s="95"/>
      <c r="OTA88" s="95"/>
      <c r="OTB88" s="95"/>
      <c r="OTC88" s="95"/>
      <c r="OTD88" s="95"/>
      <c r="OTE88" s="95"/>
      <c r="OTF88" s="95"/>
      <c r="OTG88" s="95"/>
      <c r="OTH88" s="95"/>
      <c r="OTI88" s="95"/>
      <c r="OTJ88" s="95"/>
      <c r="OTK88" s="95"/>
      <c r="OTL88" s="95"/>
      <c r="OTM88" s="95"/>
      <c r="OTN88" s="95"/>
      <c r="OTO88" s="95"/>
      <c r="OTP88" s="95"/>
      <c r="OTQ88" s="95"/>
      <c r="OTR88" s="95"/>
      <c r="OTS88" s="95"/>
      <c r="OTT88" s="95"/>
      <c r="OTU88" s="95"/>
      <c r="OTV88" s="95"/>
      <c r="OTW88" s="95"/>
      <c r="OTX88" s="95"/>
      <c r="OTY88" s="95"/>
      <c r="OTZ88" s="95"/>
      <c r="OUA88" s="95"/>
      <c r="OUB88" s="95"/>
      <c r="OUC88" s="95"/>
      <c r="OUD88" s="95"/>
      <c r="OUE88" s="95"/>
      <c r="OUF88" s="95"/>
      <c r="OUG88" s="95"/>
      <c r="OUH88" s="95"/>
      <c r="OUI88" s="95"/>
      <c r="OUJ88" s="95"/>
      <c r="OUK88" s="95"/>
      <c r="OUL88" s="95"/>
      <c r="OUM88" s="95"/>
      <c r="OUN88" s="95"/>
      <c r="OUO88" s="95"/>
      <c r="OUP88" s="95"/>
      <c r="OUQ88" s="95"/>
      <c r="OUR88" s="95"/>
      <c r="OUS88" s="95"/>
      <c r="OUT88" s="95"/>
      <c r="OUU88" s="95"/>
      <c r="OUV88" s="95"/>
      <c r="OUW88" s="95"/>
      <c r="OUX88" s="95"/>
      <c r="OUY88" s="95"/>
      <c r="OUZ88" s="95"/>
      <c r="OVA88" s="95"/>
      <c r="OVB88" s="95"/>
      <c r="OVC88" s="95"/>
      <c r="OVD88" s="95"/>
      <c r="OVE88" s="95"/>
      <c r="OVF88" s="95"/>
      <c r="OVG88" s="95"/>
      <c r="OVH88" s="95"/>
      <c r="OVI88" s="95"/>
      <c r="OVJ88" s="95"/>
      <c r="OVK88" s="95"/>
      <c r="OVL88" s="95"/>
      <c r="OVM88" s="95"/>
      <c r="OVN88" s="95"/>
      <c r="OVO88" s="95"/>
      <c r="OVP88" s="95"/>
      <c r="OVQ88" s="95"/>
      <c r="OVR88" s="95"/>
      <c r="OVS88" s="95"/>
      <c r="OVT88" s="95"/>
      <c r="OVU88" s="95"/>
      <c r="OVV88" s="95"/>
      <c r="OVW88" s="95"/>
      <c r="OVX88" s="95"/>
      <c r="OVY88" s="95"/>
      <c r="OVZ88" s="95"/>
      <c r="OWA88" s="95"/>
      <c r="OWB88" s="95"/>
      <c r="OWC88" s="95"/>
      <c r="OWD88" s="95"/>
      <c r="OWE88" s="95"/>
      <c r="OWF88" s="95"/>
      <c r="OWG88" s="95"/>
      <c r="OWH88" s="95"/>
      <c r="OWI88" s="95"/>
      <c r="OWJ88" s="95"/>
      <c r="OWK88" s="95"/>
      <c r="OWL88" s="95"/>
      <c r="OWM88" s="95"/>
      <c r="OWN88" s="95"/>
      <c r="OWO88" s="95"/>
      <c r="OWP88" s="95"/>
      <c r="OWQ88" s="95"/>
      <c r="OWR88" s="95"/>
      <c r="OWS88" s="95"/>
      <c r="OWT88" s="95"/>
      <c r="OWU88" s="95"/>
      <c r="OWV88" s="95"/>
      <c r="OWW88" s="95"/>
      <c r="OWX88" s="95"/>
      <c r="OWY88" s="95"/>
      <c r="OWZ88" s="95"/>
      <c r="OXA88" s="95"/>
      <c r="OXB88" s="95"/>
      <c r="OXC88" s="95"/>
      <c r="OXD88" s="95"/>
      <c r="OXE88" s="95"/>
      <c r="OXF88" s="95"/>
      <c r="OXG88" s="95"/>
      <c r="OXH88" s="95"/>
      <c r="OXI88" s="95"/>
      <c r="OXJ88" s="95"/>
      <c r="OXK88" s="95"/>
      <c r="OXL88" s="95"/>
      <c r="OXM88" s="95"/>
      <c r="OXN88" s="95"/>
      <c r="OXO88" s="95"/>
      <c r="OXP88" s="95"/>
      <c r="OXQ88" s="95"/>
      <c r="OXR88" s="95"/>
      <c r="OXS88" s="95"/>
      <c r="OXT88" s="95"/>
      <c r="OXU88" s="95"/>
      <c r="OXV88" s="95"/>
      <c r="OXW88" s="95"/>
      <c r="OXX88" s="95"/>
      <c r="OXY88" s="95"/>
      <c r="OXZ88" s="95"/>
      <c r="OYA88" s="95"/>
      <c r="OYB88" s="95"/>
      <c r="OYC88" s="95"/>
      <c r="OYD88" s="95"/>
      <c r="OYE88" s="95"/>
      <c r="OYF88" s="95"/>
      <c r="OYG88" s="95"/>
      <c r="OYH88" s="95"/>
      <c r="OYI88" s="95"/>
      <c r="OYJ88" s="95"/>
      <c r="OYK88" s="95"/>
      <c r="OYL88" s="95"/>
      <c r="OYM88" s="95"/>
      <c r="OYN88" s="95"/>
      <c r="OYO88" s="95"/>
      <c r="OYP88" s="95"/>
      <c r="OYQ88" s="95"/>
      <c r="OYR88" s="95"/>
      <c r="OYS88" s="95"/>
      <c r="OYT88" s="95"/>
      <c r="OYU88" s="95"/>
      <c r="OYV88" s="95"/>
      <c r="OYW88" s="95"/>
      <c r="OYX88" s="95"/>
      <c r="OYY88" s="95"/>
      <c r="OYZ88" s="95"/>
      <c r="OZA88" s="95"/>
      <c r="OZB88" s="95"/>
      <c r="OZC88" s="95"/>
      <c r="OZD88" s="95"/>
      <c r="OZE88" s="95"/>
      <c r="OZF88" s="95"/>
      <c r="OZG88" s="95"/>
      <c r="OZH88" s="95"/>
      <c r="OZI88" s="95"/>
      <c r="OZJ88" s="95"/>
      <c r="OZK88" s="95"/>
      <c r="OZL88" s="95"/>
      <c r="OZM88" s="95"/>
      <c r="OZN88" s="95"/>
      <c r="OZO88" s="95"/>
      <c r="OZP88" s="95"/>
      <c r="OZQ88" s="95"/>
      <c r="OZR88" s="95"/>
      <c r="OZS88" s="95"/>
      <c r="OZT88" s="95"/>
      <c r="OZU88" s="95"/>
      <c r="OZV88" s="95"/>
      <c r="OZW88" s="95"/>
      <c r="OZX88" s="95"/>
      <c r="OZY88" s="95"/>
      <c r="OZZ88" s="95"/>
      <c r="PAA88" s="95"/>
      <c r="PAB88" s="95"/>
      <c r="PAC88" s="95"/>
      <c r="PAD88" s="95"/>
      <c r="PAE88" s="95"/>
      <c r="PAF88" s="95"/>
      <c r="PAG88" s="95"/>
      <c r="PAH88" s="95"/>
      <c r="PAI88" s="95"/>
      <c r="PAJ88" s="95"/>
      <c r="PAK88" s="95"/>
      <c r="PAL88" s="95"/>
      <c r="PAM88" s="95"/>
      <c r="PAN88" s="95"/>
      <c r="PAO88" s="95"/>
      <c r="PAP88" s="95"/>
      <c r="PAQ88" s="95"/>
      <c r="PAR88" s="95"/>
      <c r="PAS88" s="95"/>
      <c r="PAT88" s="95"/>
      <c r="PAU88" s="95"/>
      <c r="PAV88" s="95"/>
      <c r="PAW88" s="95"/>
      <c r="PAX88" s="95"/>
      <c r="PAY88" s="95"/>
      <c r="PAZ88" s="95"/>
      <c r="PBA88" s="95"/>
      <c r="PBB88" s="95"/>
      <c r="PBC88" s="95"/>
      <c r="PBD88" s="95"/>
      <c r="PBE88" s="95"/>
      <c r="PBF88" s="95"/>
      <c r="PBG88" s="95"/>
      <c r="PBH88" s="95"/>
      <c r="PBI88" s="95"/>
      <c r="PBJ88" s="95"/>
      <c r="PBK88" s="95"/>
      <c r="PBL88" s="95"/>
      <c r="PBM88" s="95"/>
      <c r="PBN88" s="95"/>
      <c r="PBO88" s="95"/>
      <c r="PBP88" s="95"/>
      <c r="PBQ88" s="95"/>
      <c r="PBR88" s="95"/>
      <c r="PBS88" s="95"/>
      <c r="PBT88" s="95"/>
      <c r="PBU88" s="95"/>
      <c r="PBV88" s="95"/>
      <c r="PBW88" s="95"/>
      <c r="PBX88" s="95"/>
      <c r="PBY88" s="95"/>
      <c r="PBZ88" s="95"/>
      <c r="PCA88" s="95"/>
      <c r="PCB88" s="95"/>
      <c r="PCC88" s="95"/>
      <c r="PCD88" s="95"/>
      <c r="PCE88" s="95"/>
      <c r="PCF88" s="95"/>
      <c r="PCG88" s="95"/>
      <c r="PCH88" s="95"/>
      <c r="PCI88" s="95"/>
      <c r="PCJ88" s="95"/>
      <c r="PCK88" s="95"/>
      <c r="PCL88" s="95"/>
      <c r="PCM88" s="95"/>
      <c r="PCN88" s="95"/>
      <c r="PCO88" s="95"/>
      <c r="PCP88" s="95"/>
      <c r="PCQ88" s="95"/>
      <c r="PCR88" s="95"/>
      <c r="PCS88" s="95"/>
      <c r="PCT88" s="95"/>
      <c r="PCU88" s="95"/>
      <c r="PCV88" s="95"/>
      <c r="PCW88" s="95"/>
      <c r="PCX88" s="95"/>
      <c r="PCY88" s="95"/>
      <c r="PCZ88" s="95"/>
      <c r="PDA88" s="95"/>
      <c r="PDB88" s="95"/>
      <c r="PDC88" s="95"/>
      <c r="PDD88" s="95"/>
      <c r="PDE88" s="95"/>
      <c r="PDF88" s="95"/>
      <c r="PDG88" s="95"/>
      <c r="PDH88" s="95"/>
      <c r="PDI88" s="95"/>
      <c r="PDJ88" s="95"/>
      <c r="PDK88" s="95"/>
      <c r="PDL88" s="95"/>
      <c r="PDM88" s="95"/>
      <c r="PDN88" s="95"/>
      <c r="PDO88" s="95"/>
      <c r="PDP88" s="95"/>
      <c r="PDQ88" s="95"/>
      <c r="PDR88" s="95"/>
      <c r="PDS88" s="95"/>
      <c r="PDT88" s="95"/>
      <c r="PDU88" s="95"/>
      <c r="PDV88" s="95"/>
      <c r="PDW88" s="95"/>
      <c r="PDX88" s="95"/>
      <c r="PDY88" s="95"/>
      <c r="PDZ88" s="95"/>
      <c r="PEA88" s="95"/>
      <c r="PEB88" s="95"/>
      <c r="PEC88" s="95"/>
      <c r="PED88" s="95"/>
      <c r="PEE88" s="95"/>
      <c r="PEF88" s="95"/>
      <c r="PEG88" s="95"/>
      <c r="PEH88" s="95"/>
      <c r="PEI88" s="95"/>
      <c r="PEJ88" s="95"/>
      <c r="PEK88" s="95"/>
      <c r="PEL88" s="95"/>
      <c r="PEM88" s="95"/>
      <c r="PEN88" s="95"/>
      <c r="PEO88" s="95"/>
      <c r="PEP88" s="95"/>
      <c r="PEQ88" s="95"/>
      <c r="PER88" s="95"/>
      <c r="PES88" s="95"/>
      <c r="PET88" s="95"/>
      <c r="PEU88" s="95"/>
      <c r="PEV88" s="95"/>
      <c r="PEW88" s="95"/>
      <c r="PEX88" s="95"/>
      <c r="PEY88" s="95"/>
      <c r="PEZ88" s="95"/>
      <c r="PFA88" s="95"/>
      <c r="PFB88" s="95"/>
      <c r="PFC88" s="95"/>
      <c r="PFD88" s="95"/>
      <c r="PFE88" s="95"/>
      <c r="PFF88" s="95"/>
      <c r="PFG88" s="95"/>
      <c r="PFH88" s="95"/>
      <c r="PFI88" s="95"/>
      <c r="PFJ88" s="95"/>
      <c r="PFK88" s="95"/>
      <c r="PFL88" s="95"/>
      <c r="PFM88" s="95"/>
      <c r="PFN88" s="95"/>
      <c r="PFO88" s="95"/>
      <c r="PFP88" s="95"/>
      <c r="PFQ88" s="95"/>
      <c r="PFR88" s="95"/>
      <c r="PFS88" s="95"/>
      <c r="PFT88" s="95"/>
      <c r="PFU88" s="95"/>
      <c r="PFV88" s="95"/>
      <c r="PFW88" s="95"/>
      <c r="PFX88" s="95"/>
      <c r="PFY88" s="95"/>
      <c r="PFZ88" s="95"/>
      <c r="PGA88" s="95"/>
      <c r="PGB88" s="95"/>
      <c r="PGC88" s="95"/>
      <c r="PGD88" s="95"/>
      <c r="PGE88" s="95"/>
      <c r="PGF88" s="95"/>
      <c r="PGG88" s="95"/>
      <c r="PGH88" s="95"/>
      <c r="PGI88" s="95"/>
      <c r="PGJ88" s="95"/>
      <c r="PGK88" s="95"/>
      <c r="PGL88" s="95"/>
      <c r="PGM88" s="95"/>
      <c r="PGN88" s="95"/>
      <c r="PGO88" s="95"/>
      <c r="PGP88" s="95"/>
      <c r="PGQ88" s="95"/>
      <c r="PGR88" s="95"/>
      <c r="PGS88" s="95"/>
      <c r="PGT88" s="95"/>
      <c r="PGU88" s="95"/>
      <c r="PGV88" s="95"/>
      <c r="PGW88" s="95"/>
      <c r="PGX88" s="95"/>
      <c r="PGY88" s="95"/>
      <c r="PGZ88" s="95"/>
      <c r="PHA88" s="95"/>
      <c r="PHB88" s="95"/>
      <c r="PHC88" s="95"/>
      <c r="PHD88" s="95"/>
      <c r="PHE88" s="95"/>
      <c r="PHF88" s="95"/>
      <c r="PHG88" s="95"/>
      <c r="PHH88" s="95"/>
      <c r="PHI88" s="95"/>
      <c r="PHJ88" s="95"/>
      <c r="PHK88" s="95"/>
      <c r="PHL88" s="95"/>
      <c r="PHM88" s="95"/>
      <c r="PHN88" s="95"/>
      <c r="PHO88" s="95"/>
      <c r="PHP88" s="95"/>
      <c r="PHQ88" s="95"/>
      <c r="PHR88" s="95"/>
      <c r="PHS88" s="95"/>
      <c r="PHT88" s="95"/>
      <c r="PHU88" s="95"/>
      <c r="PHV88" s="95"/>
      <c r="PHW88" s="95"/>
      <c r="PHX88" s="95"/>
      <c r="PHY88" s="95"/>
      <c r="PHZ88" s="95"/>
      <c r="PIA88" s="95"/>
      <c r="PIB88" s="95"/>
      <c r="PIC88" s="95"/>
      <c r="PID88" s="95"/>
      <c r="PIE88" s="95"/>
      <c r="PIF88" s="95"/>
      <c r="PIG88" s="95"/>
      <c r="PIH88" s="95"/>
      <c r="PII88" s="95"/>
      <c r="PIJ88" s="95"/>
      <c r="PIK88" s="95"/>
      <c r="PIL88" s="95"/>
      <c r="PIM88" s="95"/>
      <c r="PIN88" s="95"/>
      <c r="PIO88" s="95"/>
      <c r="PIP88" s="95"/>
      <c r="PIQ88" s="95"/>
      <c r="PIR88" s="95"/>
      <c r="PIS88" s="95"/>
      <c r="PIT88" s="95"/>
      <c r="PIU88" s="95"/>
      <c r="PIV88" s="95"/>
      <c r="PIW88" s="95"/>
      <c r="PIX88" s="95"/>
      <c r="PIY88" s="95"/>
      <c r="PIZ88" s="95"/>
      <c r="PJA88" s="95"/>
      <c r="PJB88" s="95"/>
      <c r="PJC88" s="95"/>
      <c r="PJD88" s="95"/>
      <c r="PJE88" s="95"/>
      <c r="PJF88" s="95"/>
      <c r="PJG88" s="95"/>
      <c r="PJH88" s="95"/>
      <c r="PJI88" s="95"/>
      <c r="PJJ88" s="95"/>
      <c r="PJK88" s="95"/>
      <c r="PJL88" s="95"/>
      <c r="PJM88" s="95"/>
      <c r="PJN88" s="95"/>
      <c r="PJO88" s="95"/>
      <c r="PJP88" s="95"/>
      <c r="PJQ88" s="95"/>
      <c r="PJR88" s="95"/>
      <c r="PJS88" s="95"/>
      <c r="PJT88" s="95"/>
      <c r="PJU88" s="95"/>
      <c r="PJV88" s="95"/>
      <c r="PJW88" s="95"/>
      <c r="PJX88" s="95"/>
      <c r="PJY88" s="95"/>
      <c r="PJZ88" s="95"/>
      <c r="PKA88" s="95"/>
      <c r="PKB88" s="95"/>
      <c r="PKC88" s="95"/>
      <c r="PKD88" s="95"/>
      <c r="PKE88" s="95"/>
      <c r="PKF88" s="95"/>
      <c r="PKG88" s="95"/>
      <c r="PKH88" s="95"/>
      <c r="PKI88" s="95"/>
      <c r="PKJ88" s="95"/>
      <c r="PKK88" s="95"/>
      <c r="PKL88" s="95"/>
      <c r="PKM88" s="95"/>
      <c r="PKN88" s="95"/>
      <c r="PKO88" s="95"/>
      <c r="PKP88" s="95"/>
      <c r="PKQ88" s="95"/>
      <c r="PKR88" s="95"/>
      <c r="PKS88" s="95"/>
      <c r="PKT88" s="95"/>
      <c r="PKU88" s="95"/>
      <c r="PKV88" s="95"/>
      <c r="PKW88" s="95"/>
      <c r="PKX88" s="95"/>
      <c r="PKY88" s="95"/>
      <c r="PKZ88" s="95"/>
      <c r="PLA88" s="95"/>
      <c r="PLB88" s="95"/>
      <c r="PLC88" s="95"/>
      <c r="PLD88" s="95"/>
      <c r="PLE88" s="95"/>
      <c r="PLF88" s="95"/>
      <c r="PLG88" s="95"/>
      <c r="PLH88" s="95"/>
      <c r="PLI88" s="95"/>
      <c r="PLJ88" s="95"/>
      <c r="PLK88" s="95"/>
      <c r="PLL88" s="95"/>
      <c r="PLM88" s="95"/>
      <c r="PLN88" s="95"/>
      <c r="PLO88" s="95"/>
      <c r="PLP88" s="95"/>
      <c r="PLQ88" s="95"/>
      <c r="PLR88" s="95"/>
      <c r="PLS88" s="95"/>
      <c r="PLT88" s="95"/>
      <c r="PLU88" s="95"/>
      <c r="PLV88" s="95"/>
      <c r="PLW88" s="95"/>
      <c r="PLX88" s="95"/>
      <c r="PLY88" s="95"/>
      <c r="PLZ88" s="95"/>
      <c r="PMA88" s="95"/>
      <c r="PMB88" s="95"/>
      <c r="PMC88" s="95"/>
      <c r="PMD88" s="95"/>
      <c r="PME88" s="95"/>
      <c r="PMF88" s="95"/>
      <c r="PMG88" s="95"/>
      <c r="PMH88" s="95"/>
      <c r="PMI88" s="95"/>
      <c r="PMJ88" s="95"/>
      <c r="PMK88" s="95"/>
      <c r="PML88" s="95"/>
      <c r="PMM88" s="95"/>
      <c r="PMN88" s="95"/>
      <c r="PMO88" s="95"/>
      <c r="PMP88" s="95"/>
      <c r="PMQ88" s="95"/>
      <c r="PMR88" s="95"/>
      <c r="PMS88" s="95"/>
      <c r="PMT88" s="95"/>
      <c r="PMU88" s="95"/>
      <c r="PMV88" s="95"/>
      <c r="PMW88" s="95"/>
      <c r="PMX88" s="95"/>
      <c r="PMY88" s="95"/>
      <c r="PMZ88" s="95"/>
      <c r="PNA88" s="95"/>
      <c r="PNB88" s="95"/>
      <c r="PNC88" s="95"/>
      <c r="PND88" s="95"/>
      <c r="PNE88" s="95"/>
      <c r="PNF88" s="95"/>
      <c r="PNG88" s="95"/>
      <c r="PNH88" s="95"/>
      <c r="PNI88" s="95"/>
      <c r="PNJ88" s="95"/>
      <c r="PNK88" s="95"/>
      <c r="PNL88" s="95"/>
      <c r="PNM88" s="95"/>
      <c r="PNN88" s="95"/>
      <c r="PNO88" s="95"/>
      <c r="PNP88" s="95"/>
      <c r="PNQ88" s="95"/>
      <c r="PNR88" s="95"/>
      <c r="PNS88" s="95"/>
      <c r="PNT88" s="95"/>
      <c r="PNU88" s="95"/>
      <c r="PNV88" s="95"/>
      <c r="PNW88" s="95"/>
      <c r="PNX88" s="95"/>
      <c r="PNY88" s="95"/>
      <c r="PNZ88" s="95"/>
      <c r="POA88" s="95"/>
      <c r="POB88" s="95"/>
      <c r="POC88" s="95"/>
      <c r="POD88" s="95"/>
      <c r="POE88" s="95"/>
      <c r="POF88" s="95"/>
      <c r="POG88" s="95"/>
      <c r="POH88" s="95"/>
      <c r="POI88" s="95"/>
      <c r="POJ88" s="95"/>
      <c r="POK88" s="95"/>
      <c r="POL88" s="95"/>
      <c r="POM88" s="95"/>
      <c r="PON88" s="95"/>
      <c r="POO88" s="95"/>
      <c r="POP88" s="95"/>
      <c r="POQ88" s="95"/>
      <c r="POR88" s="95"/>
      <c r="POS88" s="95"/>
      <c r="POT88" s="95"/>
      <c r="POU88" s="95"/>
      <c r="POV88" s="95"/>
      <c r="POW88" s="95"/>
      <c r="POX88" s="95"/>
      <c r="POY88" s="95"/>
      <c r="POZ88" s="95"/>
      <c r="PPA88" s="95"/>
      <c r="PPB88" s="95"/>
      <c r="PPC88" s="95"/>
      <c r="PPD88" s="95"/>
      <c r="PPE88" s="95"/>
      <c r="PPF88" s="95"/>
      <c r="PPG88" s="95"/>
      <c r="PPH88" s="95"/>
      <c r="PPI88" s="95"/>
      <c r="PPJ88" s="95"/>
      <c r="PPK88" s="95"/>
      <c r="PPL88" s="95"/>
      <c r="PPM88" s="95"/>
      <c r="PPN88" s="95"/>
      <c r="PPO88" s="95"/>
      <c r="PPP88" s="95"/>
      <c r="PPQ88" s="95"/>
      <c r="PPR88" s="95"/>
      <c r="PPS88" s="95"/>
      <c r="PPT88" s="95"/>
      <c r="PPU88" s="95"/>
      <c r="PPV88" s="95"/>
      <c r="PPW88" s="95"/>
      <c r="PPX88" s="95"/>
      <c r="PPY88" s="95"/>
      <c r="PPZ88" s="95"/>
      <c r="PQA88" s="95"/>
      <c r="PQB88" s="95"/>
      <c r="PQC88" s="95"/>
      <c r="PQD88" s="95"/>
      <c r="PQE88" s="95"/>
      <c r="PQF88" s="95"/>
      <c r="PQG88" s="95"/>
      <c r="PQH88" s="95"/>
      <c r="PQI88" s="95"/>
      <c r="PQJ88" s="95"/>
      <c r="PQK88" s="95"/>
      <c r="PQL88" s="95"/>
      <c r="PQM88" s="95"/>
      <c r="PQN88" s="95"/>
      <c r="PQO88" s="95"/>
      <c r="PQP88" s="95"/>
      <c r="PQQ88" s="95"/>
      <c r="PQR88" s="95"/>
      <c r="PQS88" s="95"/>
      <c r="PQT88" s="95"/>
      <c r="PQU88" s="95"/>
      <c r="PQV88" s="95"/>
      <c r="PQW88" s="95"/>
      <c r="PQX88" s="95"/>
      <c r="PQY88" s="95"/>
      <c r="PQZ88" s="95"/>
      <c r="PRA88" s="95"/>
      <c r="PRB88" s="95"/>
      <c r="PRC88" s="95"/>
      <c r="PRD88" s="95"/>
      <c r="PRE88" s="95"/>
      <c r="PRF88" s="95"/>
      <c r="PRG88" s="95"/>
      <c r="PRH88" s="95"/>
      <c r="PRI88" s="95"/>
      <c r="PRJ88" s="95"/>
      <c r="PRK88" s="95"/>
      <c r="PRL88" s="95"/>
      <c r="PRM88" s="95"/>
      <c r="PRN88" s="95"/>
      <c r="PRO88" s="95"/>
      <c r="PRP88" s="95"/>
      <c r="PRQ88" s="95"/>
      <c r="PRR88" s="95"/>
      <c r="PRS88" s="95"/>
      <c r="PRT88" s="95"/>
      <c r="PRU88" s="95"/>
      <c r="PRV88" s="95"/>
      <c r="PRW88" s="95"/>
      <c r="PRX88" s="95"/>
      <c r="PRY88" s="95"/>
      <c r="PRZ88" s="95"/>
      <c r="PSA88" s="95"/>
      <c r="PSB88" s="95"/>
      <c r="PSC88" s="95"/>
      <c r="PSD88" s="95"/>
      <c r="PSE88" s="95"/>
      <c r="PSF88" s="95"/>
      <c r="PSG88" s="95"/>
      <c r="PSH88" s="95"/>
      <c r="PSI88" s="95"/>
      <c r="PSJ88" s="95"/>
      <c r="PSK88" s="95"/>
      <c r="PSL88" s="95"/>
      <c r="PSM88" s="95"/>
      <c r="PSN88" s="95"/>
      <c r="PSO88" s="95"/>
      <c r="PSP88" s="95"/>
      <c r="PSQ88" s="95"/>
      <c r="PSR88" s="95"/>
      <c r="PSS88" s="95"/>
      <c r="PST88" s="95"/>
      <c r="PSU88" s="95"/>
      <c r="PSV88" s="95"/>
      <c r="PSW88" s="95"/>
      <c r="PSX88" s="95"/>
      <c r="PSY88" s="95"/>
      <c r="PSZ88" s="95"/>
      <c r="PTA88" s="95"/>
      <c r="PTB88" s="95"/>
      <c r="PTC88" s="95"/>
      <c r="PTD88" s="95"/>
      <c r="PTE88" s="95"/>
      <c r="PTF88" s="95"/>
      <c r="PTG88" s="95"/>
      <c r="PTH88" s="95"/>
      <c r="PTI88" s="95"/>
      <c r="PTJ88" s="95"/>
      <c r="PTK88" s="95"/>
      <c r="PTL88" s="95"/>
      <c r="PTM88" s="95"/>
      <c r="PTN88" s="95"/>
      <c r="PTO88" s="95"/>
      <c r="PTP88" s="95"/>
      <c r="PTQ88" s="95"/>
      <c r="PTR88" s="95"/>
      <c r="PTS88" s="95"/>
      <c r="PTT88" s="95"/>
      <c r="PTU88" s="95"/>
      <c r="PTV88" s="95"/>
      <c r="PTW88" s="95"/>
      <c r="PTX88" s="95"/>
      <c r="PTY88" s="95"/>
      <c r="PTZ88" s="95"/>
      <c r="PUA88" s="95"/>
      <c r="PUB88" s="95"/>
      <c r="PUC88" s="95"/>
      <c r="PUD88" s="95"/>
      <c r="PUE88" s="95"/>
      <c r="PUF88" s="95"/>
      <c r="PUG88" s="95"/>
      <c r="PUH88" s="95"/>
      <c r="PUI88" s="95"/>
      <c r="PUJ88" s="95"/>
      <c r="PUK88" s="95"/>
      <c r="PUL88" s="95"/>
      <c r="PUM88" s="95"/>
      <c r="PUN88" s="95"/>
      <c r="PUO88" s="95"/>
      <c r="PUP88" s="95"/>
      <c r="PUQ88" s="95"/>
      <c r="PUR88" s="95"/>
      <c r="PUS88" s="95"/>
      <c r="PUT88" s="95"/>
      <c r="PUU88" s="95"/>
      <c r="PUV88" s="95"/>
      <c r="PUW88" s="95"/>
      <c r="PUX88" s="95"/>
      <c r="PUY88" s="95"/>
      <c r="PUZ88" s="95"/>
      <c r="PVA88" s="95"/>
      <c r="PVB88" s="95"/>
      <c r="PVC88" s="95"/>
      <c r="PVD88" s="95"/>
      <c r="PVE88" s="95"/>
      <c r="PVF88" s="95"/>
      <c r="PVG88" s="95"/>
      <c r="PVH88" s="95"/>
      <c r="PVI88" s="95"/>
      <c r="PVJ88" s="95"/>
      <c r="PVK88" s="95"/>
      <c r="PVL88" s="95"/>
      <c r="PVM88" s="95"/>
      <c r="PVN88" s="95"/>
      <c r="PVO88" s="95"/>
      <c r="PVP88" s="95"/>
      <c r="PVQ88" s="95"/>
      <c r="PVR88" s="95"/>
      <c r="PVS88" s="95"/>
      <c r="PVT88" s="95"/>
      <c r="PVU88" s="95"/>
      <c r="PVV88" s="95"/>
      <c r="PVW88" s="95"/>
      <c r="PVX88" s="95"/>
      <c r="PVY88" s="95"/>
      <c r="PVZ88" s="95"/>
      <c r="PWA88" s="95"/>
      <c r="PWB88" s="95"/>
      <c r="PWC88" s="95"/>
      <c r="PWD88" s="95"/>
      <c r="PWE88" s="95"/>
      <c r="PWF88" s="95"/>
      <c r="PWG88" s="95"/>
      <c r="PWH88" s="95"/>
      <c r="PWI88" s="95"/>
      <c r="PWJ88" s="95"/>
      <c r="PWK88" s="95"/>
      <c r="PWL88" s="95"/>
      <c r="PWM88" s="95"/>
      <c r="PWN88" s="95"/>
      <c r="PWO88" s="95"/>
      <c r="PWP88" s="95"/>
      <c r="PWQ88" s="95"/>
      <c r="PWR88" s="95"/>
      <c r="PWS88" s="95"/>
      <c r="PWT88" s="95"/>
      <c r="PWU88" s="95"/>
      <c r="PWV88" s="95"/>
      <c r="PWW88" s="95"/>
      <c r="PWX88" s="95"/>
      <c r="PWY88" s="95"/>
      <c r="PWZ88" s="95"/>
      <c r="PXA88" s="95"/>
      <c r="PXB88" s="95"/>
      <c r="PXC88" s="95"/>
      <c r="PXD88" s="95"/>
      <c r="PXE88" s="95"/>
      <c r="PXF88" s="95"/>
      <c r="PXG88" s="95"/>
      <c r="PXH88" s="95"/>
      <c r="PXI88" s="95"/>
      <c r="PXJ88" s="95"/>
      <c r="PXK88" s="95"/>
      <c r="PXL88" s="95"/>
      <c r="PXM88" s="95"/>
      <c r="PXN88" s="95"/>
      <c r="PXO88" s="95"/>
      <c r="PXP88" s="95"/>
      <c r="PXQ88" s="95"/>
      <c r="PXR88" s="95"/>
      <c r="PXS88" s="95"/>
      <c r="PXT88" s="95"/>
      <c r="PXU88" s="95"/>
      <c r="PXV88" s="95"/>
      <c r="PXW88" s="95"/>
      <c r="PXX88" s="95"/>
      <c r="PXY88" s="95"/>
      <c r="PXZ88" s="95"/>
      <c r="PYA88" s="95"/>
      <c r="PYB88" s="95"/>
      <c r="PYC88" s="95"/>
      <c r="PYD88" s="95"/>
      <c r="PYE88" s="95"/>
      <c r="PYF88" s="95"/>
      <c r="PYG88" s="95"/>
      <c r="PYH88" s="95"/>
      <c r="PYI88" s="95"/>
      <c r="PYJ88" s="95"/>
      <c r="PYK88" s="95"/>
      <c r="PYL88" s="95"/>
      <c r="PYM88" s="95"/>
      <c r="PYN88" s="95"/>
      <c r="PYO88" s="95"/>
      <c r="PYP88" s="95"/>
      <c r="PYQ88" s="95"/>
      <c r="PYR88" s="95"/>
      <c r="PYS88" s="95"/>
      <c r="PYT88" s="95"/>
      <c r="PYU88" s="95"/>
      <c r="PYV88" s="95"/>
      <c r="PYW88" s="95"/>
      <c r="PYX88" s="95"/>
      <c r="PYY88" s="95"/>
      <c r="PYZ88" s="95"/>
      <c r="PZA88" s="95"/>
      <c r="PZB88" s="95"/>
      <c r="PZC88" s="95"/>
      <c r="PZD88" s="95"/>
      <c r="PZE88" s="95"/>
      <c r="PZF88" s="95"/>
      <c r="PZG88" s="95"/>
      <c r="PZH88" s="95"/>
      <c r="PZI88" s="95"/>
      <c r="PZJ88" s="95"/>
      <c r="PZK88" s="95"/>
      <c r="PZL88" s="95"/>
      <c r="PZM88" s="95"/>
      <c r="PZN88" s="95"/>
      <c r="PZO88" s="95"/>
      <c r="PZP88" s="95"/>
      <c r="PZQ88" s="95"/>
      <c r="PZR88" s="95"/>
      <c r="PZS88" s="95"/>
      <c r="PZT88" s="95"/>
      <c r="PZU88" s="95"/>
      <c r="PZV88" s="95"/>
      <c r="PZW88" s="95"/>
      <c r="PZX88" s="95"/>
      <c r="PZY88" s="95"/>
      <c r="PZZ88" s="95"/>
      <c r="QAA88" s="95"/>
      <c r="QAB88" s="95"/>
      <c r="QAC88" s="95"/>
      <c r="QAD88" s="95"/>
      <c r="QAE88" s="95"/>
      <c r="QAF88" s="95"/>
      <c r="QAG88" s="95"/>
      <c r="QAH88" s="95"/>
      <c r="QAI88" s="95"/>
      <c r="QAJ88" s="95"/>
      <c r="QAK88" s="95"/>
      <c r="QAL88" s="95"/>
      <c r="QAM88" s="95"/>
      <c r="QAN88" s="95"/>
      <c r="QAO88" s="95"/>
      <c r="QAP88" s="95"/>
      <c r="QAQ88" s="95"/>
      <c r="QAR88" s="95"/>
      <c r="QAS88" s="95"/>
      <c r="QAT88" s="95"/>
      <c r="QAU88" s="95"/>
      <c r="QAV88" s="95"/>
      <c r="QAW88" s="95"/>
      <c r="QAX88" s="95"/>
      <c r="QAY88" s="95"/>
      <c r="QAZ88" s="95"/>
      <c r="QBA88" s="95"/>
      <c r="QBB88" s="95"/>
      <c r="QBC88" s="95"/>
      <c r="QBD88" s="95"/>
      <c r="QBE88" s="95"/>
      <c r="QBF88" s="95"/>
      <c r="QBG88" s="95"/>
      <c r="QBH88" s="95"/>
      <c r="QBI88" s="95"/>
      <c r="QBJ88" s="95"/>
      <c r="QBK88" s="95"/>
      <c r="QBL88" s="95"/>
      <c r="QBM88" s="95"/>
      <c r="QBN88" s="95"/>
      <c r="QBO88" s="95"/>
      <c r="QBP88" s="95"/>
      <c r="QBQ88" s="95"/>
      <c r="QBR88" s="95"/>
      <c r="QBS88" s="95"/>
      <c r="QBT88" s="95"/>
      <c r="QBU88" s="95"/>
      <c r="QBV88" s="95"/>
      <c r="QBW88" s="95"/>
      <c r="QBX88" s="95"/>
      <c r="QBY88" s="95"/>
      <c r="QBZ88" s="95"/>
      <c r="QCA88" s="95"/>
      <c r="QCB88" s="95"/>
      <c r="QCC88" s="95"/>
      <c r="QCD88" s="95"/>
      <c r="QCE88" s="95"/>
      <c r="QCF88" s="95"/>
      <c r="QCG88" s="95"/>
      <c r="QCH88" s="95"/>
      <c r="QCI88" s="95"/>
      <c r="QCJ88" s="95"/>
      <c r="QCK88" s="95"/>
      <c r="QCL88" s="95"/>
      <c r="QCM88" s="95"/>
      <c r="QCN88" s="95"/>
      <c r="QCO88" s="95"/>
      <c r="QCP88" s="95"/>
      <c r="QCQ88" s="95"/>
      <c r="QCR88" s="95"/>
      <c r="QCS88" s="95"/>
      <c r="QCT88" s="95"/>
      <c r="QCU88" s="95"/>
      <c r="QCV88" s="95"/>
      <c r="QCW88" s="95"/>
      <c r="QCX88" s="95"/>
      <c r="QCY88" s="95"/>
      <c r="QCZ88" s="95"/>
      <c r="QDA88" s="95"/>
      <c r="QDB88" s="95"/>
      <c r="QDC88" s="95"/>
      <c r="QDD88" s="95"/>
      <c r="QDE88" s="95"/>
      <c r="QDF88" s="95"/>
      <c r="QDG88" s="95"/>
      <c r="QDH88" s="95"/>
      <c r="QDI88" s="95"/>
      <c r="QDJ88" s="95"/>
      <c r="QDK88" s="95"/>
      <c r="QDL88" s="95"/>
      <c r="QDM88" s="95"/>
      <c r="QDN88" s="95"/>
      <c r="QDO88" s="95"/>
      <c r="QDP88" s="95"/>
      <c r="QDQ88" s="95"/>
      <c r="QDR88" s="95"/>
      <c r="QDS88" s="95"/>
      <c r="QDT88" s="95"/>
      <c r="QDU88" s="95"/>
      <c r="QDV88" s="95"/>
      <c r="QDW88" s="95"/>
      <c r="QDX88" s="95"/>
      <c r="QDY88" s="95"/>
      <c r="QDZ88" s="95"/>
      <c r="QEA88" s="95"/>
      <c r="QEB88" s="95"/>
      <c r="QEC88" s="95"/>
      <c r="QED88" s="95"/>
      <c r="QEE88" s="95"/>
      <c r="QEF88" s="95"/>
      <c r="QEG88" s="95"/>
      <c r="QEH88" s="95"/>
      <c r="QEI88" s="95"/>
      <c r="QEJ88" s="95"/>
      <c r="QEK88" s="95"/>
      <c r="QEL88" s="95"/>
      <c r="QEM88" s="95"/>
      <c r="QEN88" s="95"/>
      <c r="QEO88" s="95"/>
      <c r="QEP88" s="95"/>
      <c r="QEQ88" s="95"/>
      <c r="QER88" s="95"/>
      <c r="QES88" s="95"/>
      <c r="QET88" s="95"/>
      <c r="QEU88" s="95"/>
      <c r="QEV88" s="95"/>
      <c r="QEW88" s="95"/>
      <c r="QEX88" s="95"/>
      <c r="QEY88" s="95"/>
      <c r="QEZ88" s="95"/>
      <c r="QFA88" s="95"/>
      <c r="QFB88" s="95"/>
      <c r="QFC88" s="95"/>
      <c r="QFD88" s="95"/>
      <c r="QFE88" s="95"/>
      <c r="QFF88" s="95"/>
      <c r="QFG88" s="95"/>
      <c r="QFH88" s="95"/>
      <c r="QFI88" s="95"/>
      <c r="QFJ88" s="95"/>
      <c r="QFK88" s="95"/>
      <c r="QFL88" s="95"/>
      <c r="QFM88" s="95"/>
      <c r="QFN88" s="95"/>
      <c r="QFO88" s="95"/>
      <c r="QFP88" s="95"/>
      <c r="QFQ88" s="95"/>
      <c r="QFR88" s="95"/>
      <c r="QFS88" s="95"/>
      <c r="QFT88" s="95"/>
      <c r="QFU88" s="95"/>
      <c r="QFV88" s="95"/>
      <c r="QFW88" s="95"/>
      <c r="QFX88" s="95"/>
      <c r="QFY88" s="95"/>
      <c r="QFZ88" s="95"/>
      <c r="QGA88" s="95"/>
      <c r="QGB88" s="95"/>
      <c r="QGC88" s="95"/>
      <c r="QGD88" s="95"/>
      <c r="QGE88" s="95"/>
      <c r="QGF88" s="95"/>
      <c r="QGG88" s="95"/>
      <c r="QGH88" s="95"/>
      <c r="QGI88" s="95"/>
      <c r="QGJ88" s="95"/>
      <c r="QGK88" s="95"/>
      <c r="QGL88" s="95"/>
      <c r="QGM88" s="95"/>
      <c r="QGN88" s="95"/>
      <c r="QGO88" s="95"/>
      <c r="QGP88" s="95"/>
      <c r="QGQ88" s="95"/>
      <c r="QGR88" s="95"/>
      <c r="QGS88" s="95"/>
      <c r="QGT88" s="95"/>
      <c r="QGU88" s="95"/>
      <c r="QGV88" s="95"/>
      <c r="QGW88" s="95"/>
      <c r="QGX88" s="95"/>
      <c r="QGY88" s="95"/>
      <c r="QGZ88" s="95"/>
      <c r="QHA88" s="95"/>
      <c r="QHB88" s="95"/>
      <c r="QHC88" s="95"/>
      <c r="QHD88" s="95"/>
      <c r="QHE88" s="95"/>
      <c r="QHF88" s="95"/>
      <c r="QHG88" s="95"/>
      <c r="QHH88" s="95"/>
      <c r="QHI88" s="95"/>
      <c r="QHJ88" s="95"/>
      <c r="QHK88" s="95"/>
      <c r="QHL88" s="95"/>
      <c r="QHM88" s="95"/>
      <c r="QHN88" s="95"/>
      <c r="QHO88" s="95"/>
      <c r="QHP88" s="95"/>
      <c r="QHQ88" s="95"/>
      <c r="QHR88" s="95"/>
      <c r="QHS88" s="95"/>
      <c r="QHT88" s="95"/>
      <c r="QHU88" s="95"/>
      <c r="QHV88" s="95"/>
      <c r="QHW88" s="95"/>
      <c r="QHX88" s="95"/>
      <c r="QHY88" s="95"/>
      <c r="QHZ88" s="95"/>
      <c r="QIA88" s="95"/>
      <c r="QIB88" s="95"/>
      <c r="QIC88" s="95"/>
      <c r="QID88" s="95"/>
      <c r="QIE88" s="95"/>
      <c r="QIF88" s="95"/>
      <c r="QIG88" s="95"/>
      <c r="QIH88" s="95"/>
      <c r="QII88" s="95"/>
      <c r="QIJ88" s="95"/>
      <c r="QIK88" s="95"/>
      <c r="QIL88" s="95"/>
      <c r="QIM88" s="95"/>
      <c r="QIN88" s="95"/>
      <c r="QIO88" s="95"/>
      <c r="QIP88" s="95"/>
      <c r="QIQ88" s="95"/>
      <c r="QIR88" s="95"/>
      <c r="QIS88" s="95"/>
      <c r="QIT88" s="95"/>
      <c r="QIU88" s="95"/>
      <c r="QIV88" s="95"/>
      <c r="QIW88" s="95"/>
      <c r="QIX88" s="95"/>
      <c r="QIY88" s="95"/>
      <c r="QIZ88" s="95"/>
      <c r="QJA88" s="95"/>
      <c r="QJB88" s="95"/>
      <c r="QJC88" s="95"/>
      <c r="QJD88" s="95"/>
      <c r="QJE88" s="95"/>
      <c r="QJF88" s="95"/>
      <c r="QJG88" s="95"/>
      <c r="QJH88" s="95"/>
      <c r="QJI88" s="95"/>
      <c r="QJJ88" s="95"/>
      <c r="QJK88" s="95"/>
      <c r="QJL88" s="95"/>
      <c r="QJM88" s="95"/>
      <c r="QJN88" s="95"/>
      <c r="QJO88" s="95"/>
      <c r="QJP88" s="95"/>
      <c r="QJQ88" s="95"/>
      <c r="QJR88" s="95"/>
      <c r="QJS88" s="95"/>
      <c r="QJT88" s="95"/>
      <c r="QJU88" s="95"/>
      <c r="QJV88" s="95"/>
      <c r="QJW88" s="95"/>
      <c r="QJX88" s="95"/>
      <c r="QJY88" s="95"/>
      <c r="QJZ88" s="95"/>
      <c r="QKA88" s="95"/>
      <c r="QKB88" s="95"/>
      <c r="QKC88" s="95"/>
      <c r="QKD88" s="95"/>
      <c r="QKE88" s="95"/>
      <c r="QKF88" s="95"/>
      <c r="QKG88" s="95"/>
      <c r="QKH88" s="95"/>
      <c r="QKI88" s="95"/>
      <c r="QKJ88" s="95"/>
      <c r="QKK88" s="95"/>
      <c r="QKL88" s="95"/>
      <c r="QKM88" s="95"/>
      <c r="QKN88" s="95"/>
      <c r="QKO88" s="95"/>
      <c r="QKP88" s="95"/>
      <c r="QKQ88" s="95"/>
      <c r="QKR88" s="95"/>
      <c r="QKS88" s="95"/>
      <c r="QKT88" s="95"/>
      <c r="QKU88" s="95"/>
      <c r="QKV88" s="95"/>
      <c r="QKW88" s="95"/>
      <c r="QKX88" s="95"/>
      <c r="QKY88" s="95"/>
      <c r="QKZ88" s="95"/>
      <c r="QLA88" s="95"/>
      <c r="QLB88" s="95"/>
      <c r="QLC88" s="95"/>
      <c r="QLD88" s="95"/>
      <c r="QLE88" s="95"/>
      <c r="QLF88" s="95"/>
      <c r="QLG88" s="95"/>
      <c r="QLH88" s="95"/>
      <c r="QLI88" s="95"/>
      <c r="QLJ88" s="95"/>
      <c r="QLK88" s="95"/>
      <c r="QLL88" s="95"/>
      <c r="QLM88" s="95"/>
      <c r="QLN88" s="95"/>
      <c r="QLO88" s="95"/>
      <c r="QLP88" s="95"/>
      <c r="QLQ88" s="95"/>
      <c r="QLR88" s="95"/>
      <c r="QLS88" s="95"/>
      <c r="QLT88" s="95"/>
      <c r="QLU88" s="95"/>
      <c r="QLV88" s="95"/>
      <c r="QLW88" s="95"/>
      <c r="QLX88" s="95"/>
      <c r="QLY88" s="95"/>
      <c r="QLZ88" s="95"/>
      <c r="QMA88" s="95"/>
      <c r="QMB88" s="95"/>
      <c r="QMC88" s="95"/>
      <c r="QMD88" s="95"/>
      <c r="QME88" s="95"/>
      <c r="QMF88" s="95"/>
      <c r="QMG88" s="95"/>
      <c r="QMH88" s="95"/>
      <c r="QMI88" s="95"/>
      <c r="QMJ88" s="95"/>
      <c r="QMK88" s="95"/>
      <c r="QML88" s="95"/>
      <c r="QMM88" s="95"/>
      <c r="QMN88" s="95"/>
      <c r="QMO88" s="95"/>
      <c r="QMP88" s="95"/>
      <c r="QMQ88" s="95"/>
      <c r="QMR88" s="95"/>
      <c r="QMS88" s="95"/>
      <c r="QMT88" s="95"/>
      <c r="QMU88" s="95"/>
      <c r="QMV88" s="95"/>
      <c r="QMW88" s="95"/>
      <c r="QMX88" s="95"/>
      <c r="QMY88" s="95"/>
      <c r="QMZ88" s="95"/>
      <c r="QNA88" s="95"/>
      <c r="QNB88" s="95"/>
      <c r="QNC88" s="95"/>
      <c r="QND88" s="95"/>
      <c r="QNE88" s="95"/>
      <c r="QNF88" s="95"/>
      <c r="QNG88" s="95"/>
      <c r="QNH88" s="95"/>
      <c r="QNI88" s="95"/>
      <c r="QNJ88" s="95"/>
      <c r="QNK88" s="95"/>
      <c r="QNL88" s="95"/>
      <c r="QNM88" s="95"/>
      <c r="QNN88" s="95"/>
      <c r="QNO88" s="95"/>
      <c r="QNP88" s="95"/>
      <c r="QNQ88" s="95"/>
      <c r="QNR88" s="95"/>
      <c r="QNS88" s="95"/>
      <c r="QNT88" s="95"/>
      <c r="QNU88" s="95"/>
      <c r="QNV88" s="95"/>
      <c r="QNW88" s="95"/>
      <c r="QNX88" s="95"/>
      <c r="QNY88" s="95"/>
      <c r="QNZ88" s="95"/>
      <c r="QOA88" s="95"/>
      <c r="QOB88" s="95"/>
      <c r="QOC88" s="95"/>
      <c r="QOD88" s="95"/>
      <c r="QOE88" s="95"/>
      <c r="QOF88" s="95"/>
      <c r="QOG88" s="95"/>
      <c r="QOH88" s="95"/>
      <c r="QOI88" s="95"/>
      <c r="QOJ88" s="95"/>
      <c r="QOK88" s="95"/>
      <c r="QOL88" s="95"/>
      <c r="QOM88" s="95"/>
      <c r="QON88" s="95"/>
      <c r="QOO88" s="95"/>
      <c r="QOP88" s="95"/>
      <c r="QOQ88" s="95"/>
      <c r="QOR88" s="95"/>
      <c r="QOS88" s="95"/>
      <c r="QOT88" s="95"/>
      <c r="QOU88" s="95"/>
      <c r="QOV88" s="95"/>
      <c r="QOW88" s="95"/>
      <c r="QOX88" s="95"/>
      <c r="QOY88" s="95"/>
      <c r="QOZ88" s="95"/>
      <c r="QPA88" s="95"/>
      <c r="QPB88" s="95"/>
      <c r="QPC88" s="95"/>
      <c r="QPD88" s="95"/>
      <c r="QPE88" s="95"/>
      <c r="QPF88" s="95"/>
      <c r="QPG88" s="95"/>
      <c r="QPH88" s="95"/>
      <c r="QPI88" s="95"/>
      <c r="QPJ88" s="95"/>
      <c r="QPK88" s="95"/>
      <c r="QPL88" s="95"/>
      <c r="QPM88" s="95"/>
      <c r="QPN88" s="95"/>
      <c r="QPO88" s="95"/>
      <c r="QPP88" s="95"/>
      <c r="QPQ88" s="95"/>
      <c r="QPR88" s="95"/>
      <c r="QPS88" s="95"/>
      <c r="QPT88" s="95"/>
      <c r="QPU88" s="95"/>
      <c r="QPV88" s="95"/>
      <c r="QPW88" s="95"/>
      <c r="QPX88" s="95"/>
      <c r="QPY88" s="95"/>
      <c r="QPZ88" s="95"/>
      <c r="QQA88" s="95"/>
      <c r="QQB88" s="95"/>
      <c r="QQC88" s="95"/>
      <c r="QQD88" s="95"/>
      <c r="QQE88" s="95"/>
      <c r="QQF88" s="95"/>
      <c r="QQG88" s="95"/>
      <c r="QQH88" s="95"/>
      <c r="QQI88" s="95"/>
      <c r="QQJ88" s="95"/>
      <c r="QQK88" s="95"/>
      <c r="QQL88" s="95"/>
      <c r="QQM88" s="95"/>
      <c r="QQN88" s="95"/>
      <c r="QQO88" s="95"/>
      <c r="QQP88" s="95"/>
      <c r="QQQ88" s="95"/>
      <c r="QQR88" s="95"/>
      <c r="QQS88" s="95"/>
      <c r="QQT88" s="95"/>
      <c r="QQU88" s="95"/>
      <c r="QQV88" s="95"/>
      <c r="QQW88" s="95"/>
      <c r="QQX88" s="95"/>
      <c r="QQY88" s="95"/>
      <c r="QQZ88" s="95"/>
      <c r="QRA88" s="95"/>
      <c r="QRB88" s="95"/>
      <c r="QRC88" s="95"/>
      <c r="QRD88" s="95"/>
      <c r="QRE88" s="95"/>
      <c r="QRF88" s="95"/>
      <c r="QRG88" s="95"/>
      <c r="QRH88" s="95"/>
      <c r="QRI88" s="95"/>
      <c r="QRJ88" s="95"/>
      <c r="QRK88" s="95"/>
      <c r="QRL88" s="95"/>
      <c r="QRM88" s="95"/>
      <c r="QRN88" s="95"/>
      <c r="QRO88" s="95"/>
      <c r="QRP88" s="95"/>
      <c r="QRQ88" s="95"/>
      <c r="QRR88" s="95"/>
      <c r="QRS88" s="95"/>
      <c r="QRT88" s="95"/>
      <c r="QRU88" s="95"/>
      <c r="QRV88" s="95"/>
      <c r="QRW88" s="95"/>
      <c r="QRX88" s="95"/>
      <c r="QRY88" s="95"/>
      <c r="QRZ88" s="95"/>
      <c r="QSA88" s="95"/>
      <c r="QSB88" s="95"/>
      <c r="QSC88" s="95"/>
      <c r="QSD88" s="95"/>
      <c r="QSE88" s="95"/>
      <c r="QSF88" s="95"/>
      <c r="QSG88" s="95"/>
      <c r="QSH88" s="95"/>
      <c r="QSI88" s="95"/>
      <c r="QSJ88" s="95"/>
      <c r="QSK88" s="95"/>
      <c r="QSL88" s="95"/>
      <c r="QSM88" s="95"/>
      <c r="QSN88" s="95"/>
      <c r="QSO88" s="95"/>
      <c r="QSP88" s="95"/>
      <c r="QSQ88" s="95"/>
      <c r="QSR88" s="95"/>
      <c r="QSS88" s="95"/>
      <c r="QST88" s="95"/>
      <c r="QSU88" s="95"/>
      <c r="QSV88" s="95"/>
      <c r="QSW88" s="95"/>
      <c r="QSX88" s="95"/>
      <c r="QSY88" s="95"/>
      <c r="QSZ88" s="95"/>
      <c r="QTA88" s="95"/>
      <c r="QTB88" s="95"/>
      <c r="QTC88" s="95"/>
      <c r="QTD88" s="95"/>
      <c r="QTE88" s="95"/>
      <c r="QTF88" s="95"/>
      <c r="QTG88" s="95"/>
      <c r="QTH88" s="95"/>
      <c r="QTI88" s="95"/>
      <c r="QTJ88" s="95"/>
      <c r="QTK88" s="95"/>
      <c r="QTL88" s="95"/>
      <c r="QTM88" s="95"/>
      <c r="QTN88" s="95"/>
      <c r="QTO88" s="95"/>
      <c r="QTP88" s="95"/>
      <c r="QTQ88" s="95"/>
      <c r="QTR88" s="95"/>
      <c r="QTS88" s="95"/>
      <c r="QTT88" s="95"/>
      <c r="QTU88" s="95"/>
      <c r="QTV88" s="95"/>
      <c r="QTW88" s="95"/>
      <c r="QTX88" s="95"/>
      <c r="QTY88" s="95"/>
      <c r="QTZ88" s="95"/>
      <c r="QUA88" s="95"/>
      <c r="QUB88" s="95"/>
      <c r="QUC88" s="95"/>
      <c r="QUD88" s="95"/>
      <c r="QUE88" s="95"/>
      <c r="QUF88" s="95"/>
      <c r="QUG88" s="95"/>
      <c r="QUH88" s="95"/>
      <c r="QUI88" s="95"/>
      <c r="QUJ88" s="95"/>
      <c r="QUK88" s="95"/>
      <c r="QUL88" s="95"/>
      <c r="QUM88" s="95"/>
      <c r="QUN88" s="95"/>
      <c r="QUO88" s="95"/>
      <c r="QUP88" s="95"/>
      <c r="QUQ88" s="95"/>
      <c r="QUR88" s="95"/>
      <c r="QUS88" s="95"/>
      <c r="QUT88" s="95"/>
      <c r="QUU88" s="95"/>
      <c r="QUV88" s="95"/>
      <c r="QUW88" s="95"/>
      <c r="QUX88" s="95"/>
      <c r="QUY88" s="95"/>
      <c r="QUZ88" s="95"/>
      <c r="QVA88" s="95"/>
      <c r="QVB88" s="95"/>
      <c r="QVC88" s="95"/>
      <c r="QVD88" s="95"/>
      <c r="QVE88" s="95"/>
      <c r="QVF88" s="95"/>
      <c r="QVG88" s="95"/>
      <c r="QVH88" s="95"/>
      <c r="QVI88" s="95"/>
      <c r="QVJ88" s="95"/>
      <c r="QVK88" s="95"/>
      <c r="QVL88" s="95"/>
      <c r="QVM88" s="95"/>
      <c r="QVN88" s="95"/>
      <c r="QVO88" s="95"/>
      <c r="QVP88" s="95"/>
      <c r="QVQ88" s="95"/>
      <c r="QVR88" s="95"/>
      <c r="QVS88" s="95"/>
      <c r="QVT88" s="95"/>
      <c r="QVU88" s="95"/>
      <c r="QVV88" s="95"/>
      <c r="QVW88" s="95"/>
      <c r="QVX88" s="95"/>
      <c r="QVY88" s="95"/>
      <c r="QVZ88" s="95"/>
      <c r="QWA88" s="95"/>
      <c r="QWB88" s="95"/>
      <c r="QWC88" s="95"/>
      <c r="QWD88" s="95"/>
      <c r="QWE88" s="95"/>
      <c r="QWF88" s="95"/>
      <c r="QWG88" s="95"/>
      <c r="QWH88" s="95"/>
      <c r="QWI88" s="95"/>
      <c r="QWJ88" s="95"/>
      <c r="QWK88" s="95"/>
      <c r="QWL88" s="95"/>
      <c r="QWM88" s="95"/>
      <c r="QWN88" s="95"/>
      <c r="QWO88" s="95"/>
      <c r="QWP88" s="95"/>
      <c r="QWQ88" s="95"/>
      <c r="QWR88" s="95"/>
      <c r="QWS88" s="95"/>
      <c r="QWT88" s="95"/>
      <c r="QWU88" s="95"/>
      <c r="QWV88" s="95"/>
      <c r="QWW88" s="95"/>
      <c r="QWX88" s="95"/>
      <c r="QWY88" s="95"/>
      <c r="QWZ88" s="95"/>
      <c r="QXA88" s="95"/>
      <c r="QXB88" s="95"/>
      <c r="QXC88" s="95"/>
      <c r="QXD88" s="95"/>
      <c r="QXE88" s="95"/>
      <c r="QXF88" s="95"/>
      <c r="QXG88" s="95"/>
      <c r="QXH88" s="95"/>
      <c r="QXI88" s="95"/>
      <c r="QXJ88" s="95"/>
      <c r="QXK88" s="95"/>
      <c r="QXL88" s="95"/>
      <c r="QXM88" s="95"/>
      <c r="QXN88" s="95"/>
      <c r="QXO88" s="95"/>
      <c r="QXP88" s="95"/>
      <c r="QXQ88" s="95"/>
      <c r="QXR88" s="95"/>
      <c r="QXS88" s="95"/>
      <c r="QXT88" s="95"/>
      <c r="QXU88" s="95"/>
      <c r="QXV88" s="95"/>
      <c r="QXW88" s="95"/>
      <c r="QXX88" s="95"/>
      <c r="QXY88" s="95"/>
      <c r="QXZ88" s="95"/>
      <c r="QYA88" s="95"/>
      <c r="QYB88" s="95"/>
      <c r="QYC88" s="95"/>
      <c r="QYD88" s="95"/>
      <c r="QYE88" s="95"/>
      <c r="QYF88" s="95"/>
      <c r="QYG88" s="95"/>
      <c r="QYH88" s="95"/>
      <c r="QYI88" s="95"/>
      <c r="QYJ88" s="95"/>
      <c r="QYK88" s="95"/>
      <c r="QYL88" s="95"/>
      <c r="QYM88" s="95"/>
      <c r="QYN88" s="95"/>
      <c r="QYO88" s="95"/>
      <c r="QYP88" s="95"/>
      <c r="QYQ88" s="95"/>
      <c r="QYR88" s="95"/>
      <c r="QYS88" s="95"/>
      <c r="QYT88" s="95"/>
      <c r="QYU88" s="95"/>
      <c r="QYV88" s="95"/>
      <c r="QYW88" s="95"/>
      <c r="QYX88" s="95"/>
      <c r="QYY88" s="95"/>
      <c r="QYZ88" s="95"/>
      <c r="QZA88" s="95"/>
      <c r="QZB88" s="95"/>
      <c r="QZC88" s="95"/>
      <c r="QZD88" s="95"/>
      <c r="QZE88" s="95"/>
      <c r="QZF88" s="95"/>
      <c r="QZG88" s="95"/>
      <c r="QZH88" s="95"/>
      <c r="QZI88" s="95"/>
      <c r="QZJ88" s="95"/>
      <c r="QZK88" s="95"/>
      <c r="QZL88" s="95"/>
      <c r="QZM88" s="95"/>
      <c r="QZN88" s="95"/>
      <c r="QZO88" s="95"/>
      <c r="QZP88" s="95"/>
      <c r="QZQ88" s="95"/>
      <c r="QZR88" s="95"/>
      <c r="QZS88" s="95"/>
      <c r="QZT88" s="95"/>
      <c r="QZU88" s="95"/>
      <c r="QZV88" s="95"/>
      <c r="QZW88" s="95"/>
      <c r="QZX88" s="95"/>
      <c r="QZY88" s="95"/>
      <c r="QZZ88" s="95"/>
      <c r="RAA88" s="95"/>
      <c r="RAB88" s="95"/>
      <c r="RAC88" s="95"/>
      <c r="RAD88" s="95"/>
      <c r="RAE88" s="95"/>
      <c r="RAF88" s="95"/>
      <c r="RAG88" s="95"/>
      <c r="RAH88" s="95"/>
      <c r="RAI88" s="95"/>
      <c r="RAJ88" s="95"/>
      <c r="RAK88" s="95"/>
      <c r="RAL88" s="95"/>
      <c r="RAM88" s="95"/>
      <c r="RAN88" s="95"/>
      <c r="RAO88" s="95"/>
      <c r="RAP88" s="95"/>
      <c r="RAQ88" s="95"/>
      <c r="RAR88" s="95"/>
      <c r="RAS88" s="95"/>
      <c r="RAT88" s="95"/>
      <c r="RAU88" s="95"/>
      <c r="RAV88" s="95"/>
      <c r="RAW88" s="95"/>
      <c r="RAX88" s="95"/>
      <c r="RAY88" s="95"/>
      <c r="RAZ88" s="95"/>
      <c r="RBA88" s="95"/>
      <c r="RBB88" s="95"/>
      <c r="RBC88" s="95"/>
      <c r="RBD88" s="95"/>
      <c r="RBE88" s="95"/>
      <c r="RBF88" s="95"/>
      <c r="RBG88" s="95"/>
      <c r="RBH88" s="95"/>
      <c r="RBI88" s="95"/>
      <c r="RBJ88" s="95"/>
      <c r="RBK88" s="95"/>
      <c r="RBL88" s="95"/>
      <c r="RBM88" s="95"/>
      <c r="RBN88" s="95"/>
      <c r="RBO88" s="95"/>
      <c r="RBP88" s="95"/>
      <c r="RBQ88" s="95"/>
      <c r="RBR88" s="95"/>
      <c r="RBS88" s="95"/>
      <c r="RBT88" s="95"/>
      <c r="RBU88" s="95"/>
      <c r="RBV88" s="95"/>
      <c r="RBW88" s="95"/>
      <c r="RBX88" s="95"/>
      <c r="RBY88" s="95"/>
      <c r="RBZ88" s="95"/>
      <c r="RCA88" s="95"/>
      <c r="RCB88" s="95"/>
      <c r="RCC88" s="95"/>
      <c r="RCD88" s="95"/>
      <c r="RCE88" s="95"/>
      <c r="RCF88" s="95"/>
      <c r="RCG88" s="95"/>
      <c r="RCH88" s="95"/>
      <c r="RCI88" s="95"/>
      <c r="RCJ88" s="95"/>
      <c r="RCK88" s="95"/>
      <c r="RCL88" s="95"/>
      <c r="RCM88" s="95"/>
      <c r="RCN88" s="95"/>
      <c r="RCO88" s="95"/>
      <c r="RCP88" s="95"/>
      <c r="RCQ88" s="95"/>
      <c r="RCR88" s="95"/>
      <c r="RCS88" s="95"/>
      <c r="RCT88" s="95"/>
      <c r="RCU88" s="95"/>
      <c r="RCV88" s="95"/>
      <c r="RCW88" s="95"/>
      <c r="RCX88" s="95"/>
      <c r="RCY88" s="95"/>
      <c r="RCZ88" s="95"/>
      <c r="RDA88" s="95"/>
      <c r="RDB88" s="95"/>
      <c r="RDC88" s="95"/>
      <c r="RDD88" s="95"/>
      <c r="RDE88" s="95"/>
      <c r="RDF88" s="95"/>
      <c r="RDG88" s="95"/>
      <c r="RDH88" s="95"/>
      <c r="RDI88" s="95"/>
      <c r="RDJ88" s="95"/>
      <c r="RDK88" s="95"/>
      <c r="RDL88" s="95"/>
      <c r="RDM88" s="95"/>
      <c r="RDN88" s="95"/>
      <c r="RDO88" s="95"/>
      <c r="RDP88" s="95"/>
      <c r="RDQ88" s="95"/>
      <c r="RDR88" s="95"/>
      <c r="RDS88" s="95"/>
      <c r="RDT88" s="95"/>
      <c r="RDU88" s="95"/>
      <c r="RDV88" s="95"/>
      <c r="RDW88" s="95"/>
      <c r="RDX88" s="95"/>
      <c r="RDY88" s="95"/>
      <c r="RDZ88" s="95"/>
      <c r="REA88" s="95"/>
      <c r="REB88" s="95"/>
      <c r="REC88" s="95"/>
      <c r="RED88" s="95"/>
      <c r="REE88" s="95"/>
      <c r="REF88" s="95"/>
      <c r="REG88" s="95"/>
      <c r="REH88" s="95"/>
      <c r="REI88" s="95"/>
      <c r="REJ88" s="95"/>
      <c r="REK88" s="95"/>
      <c r="REL88" s="95"/>
      <c r="REM88" s="95"/>
      <c r="REN88" s="95"/>
      <c r="REO88" s="95"/>
      <c r="REP88" s="95"/>
      <c r="REQ88" s="95"/>
      <c r="RER88" s="95"/>
      <c r="RES88" s="95"/>
      <c r="RET88" s="95"/>
      <c r="REU88" s="95"/>
      <c r="REV88" s="95"/>
      <c r="REW88" s="95"/>
      <c r="REX88" s="95"/>
      <c r="REY88" s="95"/>
      <c r="REZ88" s="95"/>
      <c r="RFA88" s="95"/>
      <c r="RFB88" s="95"/>
      <c r="RFC88" s="95"/>
      <c r="RFD88" s="95"/>
      <c r="RFE88" s="95"/>
      <c r="RFF88" s="95"/>
      <c r="RFG88" s="95"/>
      <c r="RFH88" s="95"/>
      <c r="RFI88" s="95"/>
      <c r="RFJ88" s="95"/>
      <c r="RFK88" s="95"/>
      <c r="RFL88" s="95"/>
      <c r="RFM88" s="95"/>
      <c r="RFN88" s="95"/>
      <c r="RFO88" s="95"/>
      <c r="RFP88" s="95"/>
      <c r="RFQ88" s="95"/>
      <c r="RFR88" s="95"/>
      <c r="RFS88" s="95"/>
      <c r="RFT88" s="95"/>
      <c r="RFU88" s="95"/>
      <c r="RFV88" s="95"/>
      <c r="RFW88" s="95"/>
      <c r="RFX88" s="95"/>
      <c r="RFY88" s="95"/>
      <c r="RFZ88" s="95"/>
      <c r="RGA88" s="95"/>
      <c r="RGB88" s="95"/>
      <c r="RGC88" s="95"/>
      <c r="RGD88" s="95"/>
      <c r="RGE88" s="95"/>
      <c r="RGF88" s="95"/>
      <c r="RGG88" s="95"/>
      <c r="RGH88" s="95"/>
      <c r="RGI88" s="95"/>
      <c r="RGJ88" s="95"/>
      <c r="RGK88" s="95"/>
      <c r="RGL88" s="95"/>
      <c r="RGM88" s="95"/>
      <c r="RGN88" s="95"/>
      <c r="RGO88" s="95"/>
      <c r="RGP88" s="95"/>
      <c r="RGQ88" s="95"/>
      <c r="RGR88" s="95"/>
      <c r="RGS88" s="95"/>
      <c r="RGT88" s="95"/>
      <c r="RGU88" s="95"/>
      <c r="RGV88" s="95"/>
      <c r="RGW88" s="95"/>
      <c r="RGX88" s="95"/>
      <c r="RGY88" s="95"/>
      <c r="RGZ88" s="95"/>
      <c r="RHA88" s="95"/>
      <c r="RHB88" s="95"/>
      <c r="RHC88" s="95"/>
      <c r="RHD88" s="95"/>
      <c r="RHE88" s="95"/>
      <c r="RHF88" s="95"/>
      <c r="RHG88" s="95"/>
      <c r="RHH88" s="95"/>
      <c r="RHI88" s="95"/>
      <c r="RHJ88" s="95"/>
      <c r="RHK88" s="95"/>
      <c r="RHL88" s="95"/>
      <c r="RHM88" s="95"/>
      <c r="RHN88" s="95"/>
      <c r="RHO88" s="95"/>
      <c r="RHP88" s="95"/>
      <c r="RHQ88" s="95"/>
      <c r="RHR88" s="95"/>
      <c r="RHS88" s="95"/>
      <c r="RHT88" s="95"/>
      <c r="RHU88" s="95"/>
      <c r="RHV88" s="95"/>
      <c r="RHW88" s="95"/>
      <c r="RHX88" s="95"/>
      <c r="RHY88" s="95"/>
      <c r="RHZ88" s="95"/>
      <c r="RIA88" s="95"/>
      <c r="RIB88" s="95"/>
      <c r="RIC88" s="95"/>
      <c r="RID88" s="95"/>
      <c r="RIE88" s="95"/>
      <c r="RIF88" s="95"/>
      <c r="RIG88" s="95"/>
      <c r="RIH88" s="95"/>
      <c r="RII88" s="95"/>
      <c r="RIJ88" s="95"/>
      <c r="RIK88" s="95"/>
      <c r="RIL88" s="95"/>
      <c r="RIM88" s="95"/>
      <c r="RIN88" s="95"/>
      <c r="RIO88" s="95"/>
      <c r="RIP88" s="95"/>
      <c r="RIQ88" s="95"/>
      <c r="RIR88" s="95"/>
      <c r="RIS88" s="95"/>
      <c r="RIT88" s="95"/>
      <c r="RIU88" s="95"/>
      <c r="RIV88" s="95"/>
      <c r="RIW88" s="95"/>
      <c r="RIX88" s="95"/>
      <c r="RIY88" s="95"/>
      <c r="RIZ88" s="95"/>
      <c r="RJA88" s="95"/>
      <c r="RJB88" s="95"/>
      <c r="RJC88" s="95"/>
      <c r="RJD88" s="95"/>
      <c r="RJE88" s="95"/>
      <c r="RJF88" s="95"/>
      <c r="RJG88" s="95"/>
      <c r="RJH88" s="95"/>
      <c r="RJI88" s="95"/>
      <c r="RJJ88" s="95"/>
      <c r="RJK88" s="95"/>
      <c r="RJL88" s="95"/>
      <c r="RJM88" s="95"/>
      <c r="RJN88" s="95"/>
      <c r="RJO88" s="95"/>
      <c r="RJP88" s="95"/>
      <c r="RJQ88" s="95"/>
      <c r="RJR88" s="95"/>
      <c r="RJS88" s="95"/>
      <c r="RJT88" s="95"/>
      <c r="RJU88" s="95"/>
      <c r="RJV88" s="95"/>
      <c r="RJW88" s="95"/>
      <c r="RJX88" s="95"/>
      <c r="RJY88" s="95"/>
      <c r="RJZ88" s="95"/>
      <c r="RKA88" s="95"/>
      <c r="RKB88" s="95"/>
      <c r="RKC88" s="95"/>
      <c r="RKD88" s="95"/>
      <c r="RKE88" s="95"/>
      <c r="RKF88" s="95"/>
      <c r="RKG88" s="95"/>
      <c r="RKH88" s="95"/>
      <c r="RKI88" s="95"/>
      <c r="RKJ88" s="95"/>
      <c r="RKK88" s="95"/>
      <c r="RKL88" s="95"/>
      <c r="RKM88" s="95"/>
      <c r="RKN88" s="95"/>
      <c r="RKO88" s="95"/>
      <c r="RKP88" s="95"/>
      <c r="RKQ88" s="95"/>
      <c r="RKR88" s="95"/>
      <c r="RKS88" s="95"/>
      <c r="RKT88" s="95"/>
      <c r="RKU88" s="95"/>
      <c r="RKV88" s="95"/>
      <c r="RKW88" s="95"/>
      <c r="RKX88" s="95"/>
      <c r="RKY88" s="95"/>
      <c r="RKZ88" s="95"/>
      <c r="RLA88" s="95"/>
      <c r="RLB88" s="95"/>
      <c r="RLC88" s="95"/>
      <c r="RLD88" s="95"/>
      <c r="RLE88" s="95"/>
      <c r="RLF88" s="95"/>
      <c r="RLG88" s="95"/>
      <c r="RLH88" s="95"/>
      <c r="RLI88" s="95"/>
      <c r="RLJ88" s="95"/>
      <c r="RLK88" s="95"/>
      <c r="RLL88" s="95"/>
      <c r="RLM88" s="95"/>
      <c r="RLN88" s="95"/>
      <c r="RLO88" s="95"/>
      <c r="RLP88" s="95"/>
      <c r="RLQ88" s="95"/>
      <c r="RLR88" s="95"/>
      <c r="RLS88" s="95"/>
      <c r="RLT88" s="95"/>
      <c r="RLU88" s="95"/>
      <c r="RLV88" s="95"/>
      <c r="RLW88" s="95"/>
      <c r="RLX88" s="95"/>
      <c r="RLY88" s="95"/>
      <c r="RLZ88" s="95"/>
      <c r="RMA88" s="95"/>
      <c r="RMB88" s="95"/>
      <c r="RMC88" s="95"/>
      <c r="RMD88" s="95"/>
      <c r="RME88" s="95"/>
      <c r="RMF88" s="95"/>
      <c r="RMG88" s="95"/>
      <c r="RMH88" s="95"/>
      <c r="RMI88" s="95"/>
      <c r="RMJ88" s="95"/>
      <c r="RMK88" s="95"/>
      <c r="RML88" s="95"/>
      <c r="RMM88" s="95"/>
      <c r="RMN88" s="95"/>
      <c r="RMO88" s="95"/>
      <c r="RMP88" s="95"/>
      <c r="RMQ88" s="95"/>
      <c r="RMR88" s="95"/>
      <c r="RMS88" s="95"/>
      <c r="RMT88" s="95"/>
      <c r="RMU88" s="95"/>
      <c r="RMV88" s="95"/>
      <c r="RMW88" s="95"/>
      <c r="RMX88" s="95"/>
      <c r="RMY88" s="95"/>
      <c r="RMZ88" s="95"/>
      <c r="RNA88" s="95"/>
      <c r="RNB88" s="95"/>
      <c r="RNC88" s="95"/>
      <c r="RND88" s="95"/>
      <c r="RNE88" s="95"/>
      <c r="RNF88" s="95"/>
      <c r="RNG88" s="95"/>
      <c r="RNH88" s="95"/>
      <c r="RNI88" s="95"/>
      <c r="RNJ88" s="95"/>
      <c r="RNK88" s="95"/>
      <c r="RNL88" s="95"/>
      <c r="RNM88" s="95"/>
      <c r="RNN88" s="95"/>
      <c r="RNO88" s="95"/>
      <c r="RNP88" s="95"/>
      <c r="RNQ88" s="95"/>
      <c r="RNR88" s="95"/>
      <c r="RNS88" s="95"/>
      <c r="RNT88" s="95"/>
      <c r="RNU88" s="95"/>
      <c r="RNV88" s="95"/>
      <c r="RNW88" s="95"/>
      <c r="RNX88" s="95"/>
      <c r="RNY88" s="95"/>
      <c r="RNZ88" s="95"/>
      <c r="ROA88" s="95"/>
      <c r="ROB88" s="95"/>
      <c r="ROC88" s="95"/>
      <c r="ROD88" s="95"/>
      <c r="ROE88" s="95"/>
      <c r="ROF88" s="95"/>
      <c r="ROG88" s="95"/>
      <c r="ROH88" s="95"/>
      <c r="ROI88" s="95"/>
      <c r="ROJ88" s="95"/>
      <c r="ROK88" s="95"/>
      <c r="ROL88" s="95"/>
      <c r="ROM88" s="95"/>
      <c r="RON88" s="95"/>
      <c r="ROO88" s="95"/>
      <c r="ROP88" s="95"/>
      <c r="ROQ88" s="95"/>
      <c r="ROR88" s="95"/>
      <c r="ROS88" s="95"/>
      <c r="ROT88" s="95"/>
      <c r="ROU88" s="95"/>
      <c r="ROV88" s="95"/>
      <c r="ROW88" s="95"/>
      <c r="ROX88" s="95"/>
      <c r="ROY88" s="95"/>
      <c r="ROZ88" s="95"/>
      <c r="RPA88" s="95"/>
      <c r="RPB88" s="95"/>
      <c r="RPC88" s="95"/>
      <c r="RPD88" s="95"/>
      <c r="RPE88" s="95"/>
      <c r="RPF88" s="95"/>
      <c r="RPG88" s="95"/>
      <c r="RPH88" s="95"/>
      <c r="RPI88" s="95"/>
      <c r="RPJ88" s="95"/>
      <c r="RPK88" s="95"/>
      <c r="RPL88" s="95"/>
      <c r="RPM88" s="95"/>
      <c r="RPN88" s="95"/>
      <c r="RPO88" s="95"/>
      <c r="RPP88" s="95"/>
      <c r="RPQ88" s="95"/>
      <c r="RPR88" s="95"/>
      <c r="RPS88" s="95"/>
      <c r="RPT88" s="95"/>
      <c r="RPU88" s="95"/>
      <c r="RPV88" s="95"/>
      <c r="RPW88" s="95"/>
      <c r="RPX88" s="95"/>
      <c r="RPY88" s="95"/>
      <c r="RPZ88" s="95"/>
      <c r="RQA88" s="95"/>
      <c r="RQB88" s="95"/>
      <c r="RQC88" s="95"/>
      <c r="RQD88" s="95"/>
      <c r="RQE88" s="95"/>
      <c r="RQF88" s="95"/>
      <c r="RQG88" s="95"/>
      <c r="RQH88" s="95"/>
      <c r="RQI88" s="95"/>
      <c r="RQJ88" s="95"/>
      <c r="RQK88" s="95"/>
      <c r="RQL88" s="95"/>
      <c r="RQM88" s="95"/>
      <c r="RQN88" s="95"/>
      <c r="RQO88" s="95"/>
      <c r="RQP88" s="95"/>
      <c r="RQQ88" s="95"/>
      <c r="RQR88" s="95"/>
      <c r="RQS88" s="95"/>
      <c r="RQT88" s="95"/>
      <c r="RQU88" s="95"/>
      <c r="RQV88" s="95"/>
      <c r="RQW88" s="95"/>
      <c r="RQX88" s="95"/>
      <c r="RQY88" s="95"/>
      <c r="RQZ88" s="95"/>
      <c r="RRA88" s="95"/>
      <c r="RRB88" s="95"/>
      <c r="RRC88" s="95"/>
      <c r="RRD88" s="95"/>
      <c r="RRE88" s="95"/>
      <c r="RRF88" s="95"/>
      <c r="RRG88" s="95"/>
      <c r="RRH88" s="95"/>
      <c r="RRI88" s="95"/>
      <c r="RRJ88" s="95"/>
      <c r="RRK88" s="95"/>
      <c r="RRL88" s="95"/>
      <c r="RRM88" s="95"/>
      <c r="RRN88" s="95"/>
      <c r="RRO88" s="95"/>
      <c r="RRP88" s="95"/>
      <c r="RRQ88" s="95"/>
      <c r="RRR88" s="95"/>
      <c r="RRS88" s="95"/>
      <c r="RRT88" s="95"/>
      <c r="RRU88" s="95"/>
      <c r="RRV88" s="95"/>
      <c r="RRW88" s="95"/>
      <c r="RRX88" s="95"/>
      <c r="RRY88" s="95"/>
      <c r="RRZ88" s="95"/>
      <c r="RSA88" s="95"/>
      <c r="RSB88" s="95"/>
      <c r="RSC88" s="95"/>
      <c r="RSD88" s="95"/>
      <c r="RSE88" s="95"/>
      <c r="RSF88" s="95"/>
      <c r="RSG88" s="95"/>
      <c r="RSH88" s="95"/>
      <c r="RSI88" s="95"/>
      <c r="RSJ88" s="95"/>
      <c r="RSK88" s="95"/>
      <c r="RSL88" s="95"/>
      <c r="RSM88" s="95"/>
      <c r="RSN88" s="95"/>
      <c r="RSO88" s="95"/>
      <c r="RSP88" s="95"/>
      <c r="RSQ88" s="95"/>
      <c r="RSR88" s="95"/>
      <c r="RSS88" s="95"/>
      <c r="RST88" s="95"/>
      <c r="RSU88" s="95"/>
      <c r="RSV88" s="95"/>
      <c r="RSW88" s="95"/>
      <c r="RSX88" s="95"/>
      <c r="RSY88" s="95"/>
      <c r="RSZ88" s="95"/>
      <c r="RTA88" s="95"/>
      <c r="RTB88" s="95"/>
      <c r="RTC88" s="95"/>
      <c r="RTD88" s="95"/>
      <c r="RTE88" s="95"/>
      <c r="RTF88" s="95"/>
      <c r="RTG88" s="95"/>
      <c r="RTH88" s="95"/>
      <c r="RTI88" s="95"/>
      <c r="RTJ88" s="95"/>
      <c r="RTK88" s="95"/>
      <c r="RTL88" s="95"/>
      <c r="RTM88" s="95"/>
      <c r="RTN88" s="95"/>
      <c r="RTO88" s="95"/>
      <c r="RTP88" s="95"/>
      <c r="RTQ88" s="95"/>
      <c r="RTR88" s="95"/>
      <c r="RTS88" s="95"/>
      <c r="RTT88" s="95"/>
      <c r="RTU88" s="95"/>
      <c r="RTV88" s="95"/>
      <c r="RTW88" s="95"/>
      <c r="RTX88" s="95"/>
      <c r="RTY88" s="95"/>
      <c r="RTZ88" s="95"/>
      <c r="RUA88" s="95"/>
      <c r="RUB88" s="95"/>
      <c r="RUC88" s="95"/>
      <c r="RUD88" s="95"/>
      <c r="RUE88" s="95"/>
      <c r="RUF88" s="95"/>
      <c r="RUG88" s="95"/>
      <c r="RUH88" s="95"/>
      <c r="RUI88" s="95"/>
      <c r="RUJ88" s="95"/>
      <c r="RUK88" s="95"/>
      <c r="RUL88" s="95"/>
      <c r="RUM88" s="95"/>
      <c r="RUN88" s="95"/>
      <c r="RUO88" s="95"/>
      <c r="RUP88" s="95"/>
      <c r="RUQ88" s="95"/>
      <c r="RUR88" s="95"/>
      <c r="RUS88" s="95"/>
      <c r="RUT88" s="95"/>
      <c r="RUU88" s="95"/>
      <c r="RUV88" s="95"/>
      <c r="RUW88" s="95"/>
      <c r="RUX88" s="95"/>
      <c r="RUY88" s="95"/>
      <c r="RUZ88" s="95"/>
      <c r="RVA88" s="95"/>
      <c r="RVB88" s="95"/>
      <c r="RVC88" s="95"/>
      <c r="RVD88" s="95"/>
      <c r="RVE88" s="95"/>
      <c r="RVF88" s="95"/>
      <c r="RVG88" s="95"/>
      <c r="RVH88" s="95"/>
      <c r="RVI88" s="95"/>
      <c r="RVJ88" s="95"/>
      <c r="RVK88" s="95"/>
      <c r="RVL88" s="95"/>
      <c r="RVM88" s="95"/>
      <c r="RVN88" s="95"/>
      <c r="RVO88" s="95"/>
      <c r="RVP88" s="95"/>
      <c r="RVQ88" s="95"/>
      <c r="RVR88" s="95"/>
      <c r="RVS88" s="95"/>
      <c r="RVT88" s="95"/>
      <c r="RVU88" s="95"/>
      <c r="RVV88" s="95"/>
      <c r="RVW88" s="95"/>
      <c r="RVX88" s="95"/>
      <c r="RVY88" s="95"/>
      <c r="RVZ88" s="95"/>
      <c r="RWA88" s="95"/>
      <c r="RWB88" s="95"/>
      <c r="RWC88" s="95"/>
      <c r="RWD88" s="95"/>
      <c r="RWE88" s="95"/>
      <c r="RWF88" s="95"/>
      <c r="RWG88" s="95"/>
      <c r="RWH88" s="95"/>
      <c r="RWI88" s="95"/>
      <c r="RWJ88" s="95"/>
      <c r="RWK88" s="95"/>
      <c r="RWL88" s="95"/>
      <c r="RWM88" s="95"/>
      <c r="RWN88" s="95"/>
      <c r="RWO88" s="95"/>
      <c r="RWP88" s="95"/>
      <c r="RWQ88" s="95"/>
      <c r="RWR88" s="95"/>
      <c r="RWS88" s="95"/>
      <c r="RWT88" s="95"/>
      <c r="RWU88" s="95"/>
      <c r="RWV88" s="95"/>
      <c r="RWW88" s="95"/>
      <c r="RWX88" s="95"/>
      <c r="RWY88" s="95"/>
      <c r="RWZ88" s="95"/>
      <c r="RXA88" s="95"/>
      <c r="RXB88" s="95"/>
      <c r="RXC88" s="95"/>
      <c r="RXD88" s="95"/>
      <c r="RXE88" s="95"/>
      <c r="RXF88" s="95"/>
      <c r="RXG88" s="95"/>
      <c r="RXH88" s="95"/>
      <c r="RXI88" s="95"/>
      <c r="RXJ88" s="95"/>
      <c r="RXK88" s="95"/>
      <c r="RXL88" s="95"/>
      <c r="RXM88" s="95"/>
      <c r="RXN88" s="95"/>
      <c r="RXO88" s="95"/>
      <c r="RXP88" s="95"/>
      <c r="RXQ88" s="95"/>
      <c r="RXR88" s="95"/>
      <c r="RXS88" s="95"/>
      <c r="RXT88" s="95"/>
      <c r="RXU88" s="95"/>
      <c r="RXV88" s="95"/>
      <c r="RXW88" s="95"/>
      <c r="RXX88" s="95"/>
      <c r="RXY88" s="95"/>
      <c r="RXZ88" s="95"/>
      <c r="RYA88" s="95"/>
      <c r="RYB88" s="95"/>
      <c r="RYC88" s="95"/>
      <c r="RYD88" s="95"/>
      <c r="RYE88" s="95"/>
      <c r="RYF88" s="95"/>
      <c r="RYG88" s="95"/>
      <c r="RYH88" s="95"/>
      <c r="RYI88" s="95"/>
      <c r="RYJ88" s="95"/>
      <c r="RYK88" s="95"/>
      <c r="RYL88" s="95"/>
      <c r="RYM88" s="95"/>
      <c r="RYN88" s="95"/>
      <c r="RYO88" s="95"/>
      <c r="RYP88" s="95"/>
      <c r="RYQ88" s="95"/>
      <c r="RYR88" s="95"/>
      <c r="RYS88" s="95"/>
      <c r="RYT88" s="95"/>
      <c r="RYU88" s="95"/>
      <c r="RYV88" s="95"/>
      <c r="RYW88" s="95"/>
      <c r="RYX88" s="95"/>
      <c r="RYY88" s="95"/>
      <c r="RYZ88" s="95"/>
      <c r="RZA88" s="95"/>
      <c r="RZB88" s="95"/>
      <c r="RZC88" s="95"/>
      <c r="RZD88" s="95"/>
      <c r="RZE88" s="95"/>
      <c r="RZF88" s="95"/>
      <c r="RZG88" s="95"/>
      <c r="RZH88" s="95"/>
      <c r="RZI88" s="95"/>
      <c r="RZJ88" s="95"/>
      <c r="RZK88" s="95"/>
      <c r="RZL88" s="95"/>
      <c r="RZM88" s="95"/>
      <c r="RZN88" s="95"/>
      <c r="RZO88" s="95"/>
      <c r="RZP88" s="95"/>
      <c r="RZQ88" s="95"/>
      <c r="RZR88" s="95"/>
      <c r="RZS88" s="95"/>
      <c r="RZT88" s="95"/>
      <c r="RZU88" s="95"/>
      <c r="RZV88" s="95"/>
      <c r="RZW88" s="95"/>
      <c r="RZX88" s="95"/>
      <c r="RZY88" s="95"/>
      <c r="RZZ88" s="95"/>
      <c r="SAA88" s="95"/>
      <c r="SAB88" s="95"/>
      <c r="SAC88" s="95"/>
      <c r="SAD88" s="95"/>
      <c r="SAE88" s="95"/>
      <c r="SAF88" s="95"/>
      <c r="SAG88" s="95"/>
      <c r="SAH88" s="95"/>
      <c r="SAI88" s="95"/>
      <c r="SAJ88" s="95"/>
      <c r="SAK88" s="95"/>
      <c r="SAL88" s="95"/>
      <c r="SAM88" s="95"/>
      <c r="SAN88" s="95"/>
      <c r="SAO88" s="95"/>
      <c r="SAP88" s="95"/>
      <c r="SAQ88" s="95"/>
      <c r="SAR88" s="95"/>
      <c r="SAS88" s="95"/>
      <c r="SAT88" s="95"/>
      <c r="SAU88" s="95"/>
      <c r="SAV88" s="95"/>
      <c r="SAW88" s="95"/>
      <c r="SAX88" s="95"/>
      <c r="SAY88" s="95"/>
      <c r="SAZ88" s="95"/>
      <c r="SBA88" s="95"/>
      <c r="SBB88" s="95"/>
      <c r="SBC88" s="95"/>
      <c r="SBD88" s="95"/>
      <c r="SBE88" s="95"/>
      <c r="SBF88" s="95"/>
      <c r="SBG88" s="95"/>
      <c r="SBH88" s="95"/>
      <c r="SBI88" s="95"/>
      <c r="SBJ88" s="95"/>
      <c r="SBK88" s="95"/>
      <c r="SBL88" s="95"/>
      <c r="SBM88" s="95"/>
      <c r="SBN88" s="95"/>
      <c r="SBO88" s="95"/>
      <c r="SBP88" s="95"/>
      <c r="SBQ88" s="95"/>
      <c r="SBR88" s="95"/>
      <c r="SBS88" s="95"/>
      <c r="SBT88" s="95"/>
      <c r="SBU88" s="95"/>
      <c r="SBV88" s="95"/>
      <c r="SBW88" s="95"/>
      <c r="SBX88" s="95"/>
      <c r="SBY88" s="95"/>
      <c r="SBZ88" s="95"/>
      <c r="SCA88" s="95"/>
      <c r="SCB88" s="95"/>
      <c r="SCC88" s="95"/>
      <c r="SCD88" s="95"/>
      <c r="SCE88" s="95"/>
      <c r="SCF88" s="95"/>
      <c r="SCG88" s="95"/>
      <c r="SCH88" s="95"/>
      <c r="SCI88" s="95"/>
      <c r="SCJ88" s="95"/>
      <c r="SCK88" s="95"/>
      <c r="SCL88" s="95"/>
      <c r="SCM88" s="95"/>
      <c r="SCN88" s="95"/>
      <c r="SCO88" s="95"/>
      <c r="SCP88" s="95"/>
      <c r="SCQ88" s="95"/>
      <c r="SCR88" s="95"/>
      <c r="SCS88" s="95"/>
      <c r="SCT88" s="95"/>
      <c r="SCU88" s="95"/>
      <c r="SCV88" s="95"/>
      <c r="SCW88" s="95"/>
      <c r="SCX88" s="95"/>
      <c r="SCY88" s="95"/>
      <c r="SCZ88" s="95"/>
      <c r="SDA88" s="95"/>
      <c r="SDB88" s="95"/>
      <c r="SDC88" s="95"/>
      <c r="SDD88" s="95"/>
      <c r="SDE88" s="95"/>
      <c r="SDF88" s="95"/>
      <c r="SDG88" s="95"/>
      <c r="SDH88" s="95"/>
      <c r="SDI88" s="95"/>
      <c r="SDJ88" s="95"/>
      <c r="SDK88" s="95"/>
      <c r="SDL88" s="95"/>
      <c r="SDM88" s="95"/>
      <c r="SDN88" s="95"/>
      <c r="SDO88" s="95"/>
      <c r="SDP88" s="95"/>
      <c r="SDQ88" s="95"/>
      <c r="SDR88" s="95"/>
      <c r="SDS88" s="95"/>
      <c r="SDT88" s="95"/>
      <c r="SDU88" s="95"/>
      <c r="SDV88" s="95"/>
      <c r="SDW88" s="95"/>
      <c r="SDX88" s="95"/>
      <c r="SDY88" s="95"/>
      <c r="SDZ88" s="95"/>
      <c r="SEA88" s="95"/>
      <c r="SEB88" s="95"/>
      <c r="SEC88" s="95"/>
      <c r="SED88" s="95"/>
      <c r="SEE88" s="95"/>
      <c r="SEF88" s="95"/>
      <c r="SEG88" s="95"/>
      <c r="SEH88" s="95"/>
      <c r="SEI88" s="95"/>
      <c r="SEJ88" s="95"/>
      <c r="SEK88" s="95"/>
      <c r="SEL88" s="95"/>
      <c r="SEM88" s="95"/>
      <c r="SEN88" s="95"/>
      <c r="SEO88" s="95"/>
      <c r="SEP88" s="95"/>
      <c r="SEQ88" s="95"/>
      <c r="SER88" s="95"/>
      <c r="SES88" s="95"/>
      <c r="SET88" s="95"/>
      <c r="SEU88" s="95"/>
      <c r="SEV88" s="95"/>
      <c r="SEW88" s="95"/>
      <c r="SEX88" s="95"/>
      <c r="SEY88" s="95"/>
      <c r="SEZ88" s="95"/>
      <c r="SFA88" s="95"/>
      <c r="SFB88" s="95"/>
      <c r="SFC88" s="95"/>
      <c r="SFD88" s="95"/>
      <c r="SFE88" s="95"/>
      <c r="SFF88" s="95"/>
      <c r="SFG88" s="95"/>
      <c r="SFH88" s="95"/>
      <c r="SFI88" s="95"/>
      <c r="SFJ88" s="95"/>
      <c r="SFK88" s="95"/>
      <c r="SFL88" s="95"/>
      <c r="SFM88" s="95"/>
      <c r="SFN88" s="95"/>
      <c r="SFO88" s="95"/>
      <c r="SFP88" s="95"/>
      <c r="SFQ88" s="95"/>
      <c r="SFR88" s="95"/>
      <c r="SFS88" s="95"/>
      <c r="SFT88" s="95"/>
      <c r="SFU88" s="95"/>
      <c r="SFV88" s="95"/>
      <c r="SFW88" s="95"/>
      <c r="SFX88" s="95"/>
      <c r="SFY88" s="95"/>
      <c r="SFZ88" s="95"/>
      <c r="SGA88" s="95"/>
      <c r="SGB88" s="95"/>
      <c r="SGC88" s="95"/>
      <c r="SGD88" s="95"/>
      <c r="SGE88" s="95"/>
      <c r="SGF88" s="95"/>
      <c r="SGG88" s="95"/>
      <c r="SGH88" s="95"/>
      <c r="SGI88" s="95"/>
      <c r="SGJ88" s="95"/>
      <c r="SGK88" s="95"/>
      <c r="SGL88" s="95"/>
      <c r="SGM88" s="95"/>
      <c r="SGN88" s="95"/>
      <c r="SGO88" s="95"/>
      <c r="SGP88" s="95"/>
      <c r="SGQ88" s="95"/>
      <c r="SGR88" s="95"/>
      <c r="SGS88" s="95"/>
      <c r="SGT88" s="95"/>
      <c r="SGU88" s="95"/>
      <c r="SGV88" s="95"/>
      <c r="SGW88" s="95"/>
      <c r="SGX88" s="95"/>
      <c r="SGY88" s="95"/>
      <c r="SGZ88" s="95"/>
      <c r="SHA88" s="95"/>
      <c r="SHB88" s="95"/>
      <c r="SHC88" s="95"/>
      <c r="SHD88" s="95"/>
      <c r="SHE88" s="95"/>
      <c r="SHF88" s="95"/>
      <c r="SHG88" s="95"/>
      <c r="SHH88" s="95"/>
      <c r="SHI88" s="95"/>
      <c r="SHJ88" s="95"/>
      <c r="SHK88" s="95"/>
      <c r="SHL88" s="95"/>
      <c r="SHM88" s="95"/>
      <c r="SHN88" s="95"/>
      <c r="SHO88" s="95"/>
      <c r="SHP88" s="95"/>
      <c r="SHQ88" s="95"/>
      <c r="SHR88" s="95"/>
      <c r="SHS88" s="95"/>
      <c r="SHT88" s="95"/>
      <c r="SHU88" s="95"/>
      <c r="SHV88" s="95"/>
      <c r="SHW88" s="95"/>
      <c r="SHX88" s="95"/>
      <c r="SHY88" s="95"/>
      <c r="SHZ88" s="95"/>
      <c r="SIA88" s="95"/>
      <c r="SIB88" s="95"/>
      <c r="SIC88" s="95"/>
      <c r="SID88" s="95"/>
      <c r="SIE88" s="95"/>
      <c r="SIF88" s="95"/>
      <c r="SIG88" s="95"/>
      <c r="SIH88" s="95"/>
      <c r="SII88" s="95"/>
      <c r="SIJ88" s="95"/>
      <c r="SIK88" s="95"/>
      <c r="SIL88" s="95"/>
      <c r="SIM88" s="95"/>
      <c r="SIN88" s="95"/>
      <c r="SIO88" s="95"/>
      <c r="SIP88" s="95"/>
      <c r="SIQ88" s="95"/>
      <c r="SIR88" s="95"/>
      <c r="SIS88" s="95"/>
      <c r="SIT88" s="95"/>
      <c r="SIU88" s="95"/>
      <c r="SIV88" s="95"/>
      <c r="SIW88" s="95"/>
      <c r="SIX88" s="95"/>
      <c r="SIY88" s="95"/>
      <c r="SIZ88" s="95"/>
      <c r="SJA88" s="95"/>
      <c r="SJB88" s="95"/>
      <c r="SJC88" s="95"/>
      <c r="SJD88" s="95"/>
      <c r="SJE88" s="95"/>
      <c r="SJF88" s="95"/>
      <c r="SJG88" s="95"/>
      <c r="SJH88" s="95"/>
      <c r="SJI88" s="95"/>
      <c r="SJJ88" s="95"/>
      <c r="SJK88" s="95"/>
      <c r="SJL88" s="95"/>
      <c r="SJM88" s="95"/>
      <c r="SJN88" s="95"/>
      <c r="SJO88" s="95"/>
      <c r="SJP88" s="95"/>
      <c r="SJQ88" s="95"/>
      <c r="SJR88" s="95"/>
      <c r="SJS88" s="95"/>
      <c r="SJT88" s="95"/>
      <c r="SJU88" s="95"/>
      <c r="SJV88" s="95"/>
      <c r="SJW88" s="95"/>
      <c r="SJX88" s="95"/>
      <c r="SJY88" s="95"/>
      <c r="SJZ88" s="95"/>
      <c r="SKA88" s="95"/>
      <c r="SKB88" s="95"/>
      <c r="SKC88" s="95"/>
      <c r="SKD88" s="95"/>
      <c r="SKE88" s="95"/>
      <c r="SKF88" s="95"/>
      <c r="SKG88" s="95"/>
      <c r="SKH88" s="95"/>
      <c r="SKI88" s="95"/>
      <c r="SKJ88" s="95"/>
      <c r="SKK88" s="95"/>
      <c r="SKL88" s="95"/>
      <c r="SKM88" s="95"/>
      <c r="SKN88" s="95"/>
      <c r="SKO88" s="95"/>
      <c r="SKP88" s="95"/>
      <c r="SKQ88" s="95"/>
      <c r="SKR88" s="95"/>
      <c r="SKS88" s="95"/>
      <c r="SKT88" s="95"/>
      <c r="SKU88" s="95"/>
      <c r="SKV88" s="95"/>
      <c r="SKW88" s="95"/>
      <c r="SKX88" s="95"/>
      <c r="SKY88" s="95"/>
      <c r="SKZ88" s="95"/>
      <c r="SLA88" s="95"/>
      <c r="SLB88" s="95"/>
      <c r="SLC88" s="95"/>
      <c r="SLD88" s="95"/>
      <c r="SLE88" s="95"/>
      <c r="SLF88" s="95"/>
      <c r="SLG88" s="95"/>
      <c r="SLH88" s="95"/>
      <c r="SLI88" s="95"/>
      <c r="SLJ88" s="95"/>
      <c r="SLK88" s="95"/>
      <c r="SLL88" s="95"/>
      <c r="SLM88" s="95"/>
      <c r="SLN88" s="95"/>
      <c r="SLO88" s="95"/>
      <c r="SLP88" s="95"/>
      <c r="SLQ88" s="95"/>
      <c r="SLR88" s="95"/>
      <c r="SLS88" s="95"/>
      <c r="SLT88" s="95"/>
      <c r="SLU88" s="95"/>
      <c r="SLV88" s="95"/>
      <c r="SLW88" s="95"/>
      <c r="SLX88" s="95"/>
      <c r="SLY88" s="95"/>
      <c r="SLZ88" s="95"/>
      <c r="SMA88" s="95"/>
      <c r="SMB88" s="95"/>
      <c r="SMC88" s="95"/>
      <c r="SMD88" s="95"/>
      <c r="SME88" s="95"/>
      <c r="SMF88" s="95"/>
      <c r="SMG88" s="95"/>
      <c r="SMH88" s="95"/>
      <c r="SMI88" s="95"/>
      <c r="SMJ88" s="95"/>
      <c r="SMK88" s="95"/>
      <c r="SML88" s="95"/>
      <c r="SMM88" s="95"/>
      <c r="SMN88" s="95"/>
      <c r="SMO88" s="95"/>
      <c r="SMP88" s="95"/>
      <c r="SMQ88" s="95"/>
      <c r="SMR88" s="95"/>
      <c r="SMS88" s="95"/>
      <c r="SMT88" s="95"/>
      <c r="SMU88" s="95"/>
      <c r="SMV88" s="95"/>
      <c r="SMW88" s="95"/>
      <c r="SMX88" s="95"/>
      <c r="SMY88" s="95"/>
      <c r="SMZ88" s="95"/>
      <c r="SNA88" s="95"/>
      <c r="SNB88" s="95"/>
      <c r="SNC88" s="95"/>
      <c r="SND88" s="95"/>
      <c r="SNE88" s="95"/>
      <c r="SNF88" s="95"/>
      <c r="SNG88" s="95"/>
      <c r="SNH88" s="95"/>
      <c r="SNI88" s="95"/>
      <c r="SNJ88" s="95"/>
      <c r="SNK88" s="95"/>
      <c r="SNL88" s="95"/>
      <c r="SNM88" s="95"/>
      <c r="SNN88" s="95"/>
      <c r="SNO88" s="95"/>
      <c r="SNP88" s="95"/>
      <c r="SNQ88" s="95"/>
      <c r="SNR88" s="95"/>
      <c r="SNS88" s="95"/>
      <c r="SNT88" s="95"/>
      <c r="SNU88" s="95"/>
      <c r="SNV88" s="95"/>
      <c r="SNW88" s="95"/>
      <c r="SNX88" s="95"/>
      <c r="SNY88" s="95"/>
      <c r="SNZ88" s="95"/>
      <c r="SOA88" s="95"/>
      <c r="SOB88" s="95"/>
      <c r="SOC88" s="95"/>
      <c r="SOD88" s="95"/>
      <c r="SOE88" s="95"/>
      <c r="SOF88" s="95"/>
      <c r="SOG88" s="95"/>
      <c r="SOH88" s="95"/>
      <c r="SOI88" s="95"/>
      <c r="SOJ88" s="95"/>
      <c r="SOK88" s="95"/>
      <c r="SOL88" s="95"/>
      <c r="SOM88" s="95"/>
      <c r="SON88" s="95"/>
      <c r="SOO88" s="95"/>
      <c r="SOP88" s="95"/>
      <c r="SOQ88" s="95"/>
      <c r="SOR88" s="95"/>
      <c r="SOS88" s="95"/>
      <c r="SOT88" s="95"/>
      <c r="SOU88" s="95"/>
      <c r="SOV88" s="95"/>
      <c r="SOW88" s="95"/>
      <c r="SOX88" s="95"/>
      <c r="SOY88" s="95"/>
      <c r="SOZ88" s="95"/>
      <c r="SPA88" s="95"/>
      <c r="SPB88" s="95"/>
      <c r="SPC88" s="95"/>
      <c r="SPD88" s="95"/>
      <c r="SPE88" s="95"/>
      <c r="SPF88" s="95"/>
      <c r="SPG88" s="95"/>
      <c r="SPH88" s="95"/>
      <c r="SPI88" s="95"/>
      <c r="SPJ88" s="95"/>
      <c r="SPK88" s="95"/>
      <c r="SPL88" s="95"/>
      <c r="SPM88" s="95"/>
      <c r="SPN88" s="95"/>
      <c r="SPO88" s="95"/>
      <c r="SPP88" s="95"/>
      <c r="SPQ88" s="95"/>
      <c r="SPR88" s="95"/>
      <c r="SPS88" s="95"/>
      <c r="SPT88" s="95"/>
      <c r="SPU88" s="95"/>
      <c r="SPV88" s="95"/>
      <c r="SPW88" s="95"/>
      <c r="SPX88" s="95"/>
      <c r="SPY88" s="95"/>
      <c r="SPZ88" s="95"/>
      <c r="SQA88" s="95"/>
      <c r="SQB88" s="95"/>
      <c r="SQC88" s="95"/>
      <c r="SQD88" s="95"/>
      <c r="SQE88" s="95"/>
      <c r="SQF88" s="95"/>
      <c r="SQG88" s="95"/>
      <c r="SQH88" s="95"/>
      <c r="SQI88" s="95"/>
      <c r="SQJ88" s="95"/>
      <c r="SQK88" s="95"/>
      <c r="SQL88" s="95"/>
      <c r="SQM88" s="95"/>
      <c r="SQN88" s="95"/>
      <c r="SQO88" s="95"/>
      <c r="SQP88" s="95"/>
      <c r="SQQ88" s="95"/>
      <c r="SQR88" s="95"/>
      <c r="SQS88" s="95"/>
      <c r="SQT88" s="95"/>
      <c r="SQU88" s="95"/>
      <c r="SQV88" s="95"/>
      <c r="SQW88" s="95"/>
      <c r="SQX88" s="95"/>
      <c r="SQY88" s="95"/>
      <c r="SQZ88" s="95"/>
      <c r="SRA88" s="95"/>
      <c r="SRB88" s="95"/>
      <c r="SRC88" s="95"/>
      <c r="SRD88" s="95"/>
      <c r="SRE88" s="95"/>
      <c r="SRF88" s="95"/>
      <c r="SRG88" s="95"/>
      <c r="SRH88" s="95"/>
      <c r="SRI88" s="95"/>
      <c r="SRJ88" s="95"/>
      <c r="SRK88" s="95"/>
      <c r="SRL88" s="95"/>
      <c r="SRM88" s="95"/>
      <c r="SRN88" s="95"/>
      <c r="SRO88" s="95"/>
      <c r="SRP88" s="95"/>
      <c r="SRQ88" s="95"/>
      <c r="SRR88" s="95"/>
      <c r="SRS88" s="95"/>
      <c r="SRT88" s="95"/>
      <c r="SRU88" s="95"/>
      <c r="SRV88" s="95"/>
      <c r="SRW88" s="95"/>
      <c r="SRX88" s="95"/>
      <c r="SRY88" s="95"/>
      <c r="SRZ88" s="95"/>
      <c r="SSA88" s="95"/>
      <c r="SSB88" s="95"/>
      <c r="SSC88" s="95"/>
      <c r="SSD88" s="95"/>
      <c r="SSE88" s="95"/>
      <c r="SSF88" s="95"/>
      <c r="SSG88" s="95"/>
      <c r="SSH88" s="95"/>
      <c r="SSI88" s="95"/>
      <c r="SSJ88" s="95"/>
      <c r="SSK88" s="95"/>
      <c r="SSL88" s="95"/>
      <c r="SSM88" s="95"/>
      <c r="SSN88" s="95"/>
      <c r="SSO88" s="95"/>
      <c r="SSP88" s="95"/>
      <c r="SSQ88" s="95"/>
      <c r="SSR88" s="95"/>
      <c r="SSS88" s="95"/>
      <c r="SST88" s="95"/>
      <c r="SSU88" s="95"/>
      <c r="SSV88" s="95"/>
      <c r="SSW88" s="95"/>
      <c r="SSX88" s="95"/>
      <c r="SSY88" s="95"/>
      <c r="SSZ88" s="95"/>
      <c r="STA88" s="95"/>
      <c r="STB88" s="95"/>
      <c r="STC88" s="95"/>
      <c r="STD88" s="95"/>
      <c r="STE88" s="95"/>
      <c r="STF88" s="95"/>
      <c r="STG88" s="95"/>
      <c r="STH88" s="95"/>
      <c r="STI88" s="95"/>
      <c r="STJ88" s="95"/>
      <c r="STK88" s="95"/>
      <c r="STL88" s="95"/>
      <c r="STM88" s="95"/>
      <c r="STN88" s="95"/>
      <c r="STO88" s="95"/>
      <c r="STP88" s="95"/>
      <c r="STQ88" s="95"/>
      <c r="STR88" s="95"/>
      <c r="STS88" s="95"/>
      <c r="STT88" s="95"/>
      <c r="STU88" s="95"/>
      <c r="STV88" s="95"/>
      <c r="STW88" s="95"/>
      <c r="STX88" s="95"/>
      <c r="STY88" s="95"/>
      <c r="STZ88" s="95"/>
      <c r="SUA88" s="95"/>
      <c r="SUB88" s="95"/>
      <c r="SUC88" s="95"/>
      <c r="SUD88" s="95"/>
      <c r="SUE88" s="95"/>
      <c r="SUF88" s="95"/>
      <c r="SUG88" s="95"/>
      <c r="SUH88" s="95"/>
      <c r="SUI88" s="95"/>
      <c r="SUJ88" s="95"/>
      <c r="SUK88" s="95"/>
      <c r="SUL88" s="95"/>
      <c r="SUM88" s="95"/>
      <c r="SUN88" s="95"/>
      <c r="SUO88" s="95"/>
      <c r="SUP88" s="95"/>
      <c r="SUQ88" s="95"/>
      <c r="SUR88" s="95"/>
      <c r="SUS88" s="95"/>
      <c r="SUT88" s="95"/>
      <c r="SUU88" s="95"/>
      <c r="SUV88" s="95"/>
      <c r="SUW88" s="95"/>
      <c r="SUX88" s="95"/>
      <c r="SUY88" s="95"/>
      <c r="SUZ88" s="95"/>
      <c r="SVA88" s="95"/>
      <c r="SVB88" s="95"/>
      <c r="SVC88" s="95"/>
      <c r="SVD88" s="95"/>
      <c r="SVE88" s="95"/>
      <c r="SVF88" s="95"/>
      <c r="SVG88" s="95"/>
      <c r="SVH88" s="95"/>
      <c r="SVI88" s="95"/>
      <c r="SVJ88" s="95"/>
      <c r="SVK88" s="95"/>
      <c r="SVL88" s="95"/>
      <c r="SVM88" s="95"/>
      <c r="SVN88" s="95"/>
      <c r="SVO88" s="95"/>
      <c r="SVP88" s="95"/>
      <c r="SVQ88" s="95"/>
      <c r="SVR88" s="95"/>
      <c r="SVS88" s="95"/>
      <c r="SVT88" s="95"/>
      <c r="SVU88" s="95"/>
      <c r="SVV88" s="95"/>
      <c r="SVW88" s="95"/>
      <c r="SVX88" s="95"/>
      <c r="SVY88" s="95"/>
      <c r="SVZ88" s="95"/>
      <c r="SWA88" s="95"/>
      <c r="SWB88" s="95"/>
      <c r="SWC88" s="95"/>
      <c r="SWD88" s="95"/>
      <c r="SWE88" s="95"/>
      <c r="SWF88" s="95"/>
      <c r="SWG88" s="95"/>
      <c r="SWH88" s="95"/>
      <c r="SWI88" s="95"/>
      <c r="SWJ88" s="95"/>
      <c r="SWK88" s="95"/>
      <c r="SWL88" s="95"/>
      <c r="SWM88" s="95"/>
      <c r="SWN88" s="95"/>
      <c r="SWO88" s="95"/>
      <c r="SWP88" s="95"/>
      <c r="SWQ88" s="95"/>
      <c r="SWR88" s="95"/>
      <c r="SWS88" s="95"/>
      <c r="SWT88" s="95"/>
      <c r="SWU88" s="95"/>
      <c r="SWV88" s="95"/>
      <c r="SWW88" s="95"/>
      <c r="SWX88" s="95"/>
      <c r="SWY88" s="95"/>
      <c r="SWZ88" s="95"/>
      <c r="SXA88" s="95"/>
      <c r="SXB88" s="95"/>
      <c r="SXC88" s="95"/>
      <c r="SXD88" s="95"/>
      <c r="SXE88" s="95"/>
      <c r="SXF88" s="95"/>
      <c r="SXG88" s="95"/>
      <c r="SXH88" s="95"/>
      <c r="SXI88" s="95"/>
      <c r="SXJ88" s="95"/>
      <c r="SXK88" s="95"/>
      <c r="SXL88" s="95"/>
      <c r="SXM88" s="95"/>
      <c r="SXN88" s="95"/>
      <c r="SXO88" s="95"/>
      <c r="SXP88" s="95"/>
      <c r="SXQ88" s="95"/>
      <c r="SXR88" s="95"/>
      <c r="SXS88" s="95"/>
      <c r="SXT88" s="95"/>
      <c r="SXU88" s="95"/>
      <c r="SXV88" s="95"/>
      <c r="SXW88" s="95"/>
      <c r="SXX88" s="95"/>
      <c r="SXY88" s="95"/>
      <c r="SXZ88" s="95"/>
      <c r="SYA88" s="95"/>
      <c r="SYB88" s="95"/>
      <c r="SYC88" s="95"/>
      <c r="SYD88" s="95"/>
      <c r="SYE88" s="95"/>
      <c r="SYF88" s="95"/>
      <c r="SYG88" s="95"/>
      <c r="SYH88" s="95"/>
      <c r="SYI88" s="95"/>
      <c r="SYJ88" s="95"/>
      <c r="SYK88" s="95"/>
      <c r="SYL88" s="95"/>
      <c r="SYM88" s="95"/>
      <c r="SYN88" s="95"/>
      <c r="SYO88" s="95"/>
      <c r="SYP88" s="95"/>
      <c r="SYQ88" s="95"/>
      <c r="SYR88" s="95"/>
      <c r="SYS88" s="95"/>
      <c r="SYT88" s="95"/>
      <c r="SYU88" s="95"/>
      <c r="SYV88" s="95"/>
      <c r="SYW88" s="95"/>
      <c r="SYX88" s="95"/>
      <c r="SYY88" s="95"/>
      <c r="SYZ88" s="95"/>
      <c r="SZA88" s="95"/>
      <c r="SZB88" s="95"/>
      <c r="SZC88" s="95"/>
      <c r="SZD88" s="95"/>
      <c r="SZE88" s="95"/>
      <c r="SZF88" s="95"/>
      <c r="SZG88" s="95"/>
      <c r="SZH88" s="95"/>
      <c r="SZI88" s="95"/>
      <c r="SZJ88" s="95"/>
      <c r="SZK88" s="95"/>
      <c r="SZL88" s="95"/>
      <c r="SZM88" s="95"/>
      <c r="SZN88" s="95"/>
      <c r="SZO88" s="95"/>
      <c r="SZP88" s="95"/>
      <c r="SZQ88" s="95"/>
      <c r="SZR88" s="95"/>
      <c r="SZS88" s="95"/>
      <c r="SZT88" s="95"/>
      <c r="SZU88" s="95"/>
      <c r="SZV88" s="95"/>
      <c r="SZW88" s="95"/>
      <c r="SZX88" s="95"/>
      <c r="SZY88" s="95"/>
      <c r="SZZ88" s="95"/>
      <c r="TAA88" s="95"/>
      <c r="TAB88" s="95"/>
      <c r="TAC88" s="95"/>
      <c r="TAD88" s="95"/>
      <c r="TAE88" s="95"/>
      <c r="TAF88" s="95"/>
      <c r="TAG88" s="95"/>
      <c r="TAH88" s="95"/>
      <c r="TAI88" s="95"/>
      <c r="TAJ88" s="95"/>
      <c r="TAK88" s="95"/>
      <c r="TAL88" s="95"/>
      <c r="TAM88" s="95"/>
      <c r="TAN88" s="95"/>
      <c r="TAO88" s="95"/>
      <c r="TAP88" s="95"/>
      <c r="TAQ88" s="95"/>
      <c r="TAR88" s="95"/>
      <c r="TAS88" s="95"/>
      <c r="TAT88" s="95"/>
      <c r="TAU88" s="95"/>
      <c r="TAV88" s="95"/>
      <c r="TAW88" s="95"/>
      <c r="TAX88" s="95"/>
      <c r="TAY88" s="95"/>
      <c r="TAZ88" s="95"/>
      <c r="TBA88" s="95"/>
      <c r="TBB88" s="95"/>
      <c r="TBC88" s="95"/>
      <c r="TBD88" s="95"/>
      <c r="TBE88" s="95"/>
      <c r="TBF88" s="95"/>
      <c r="TBG88" s="95"/>
      <c r="TBH88" s="95"/>
      <c r="TBI88" s="95"/>
      <c r="TBJ88" s="95"/>
      <c r="TBK88" s="95"/>
      <c r="TBL88" s="95"/>
      <c r="TBM88" s="95"/>
      <c r="TBN88" s="95"/>
      <c r="TBO88" s="95"/>
      <c r="TBP88" s="95"/>
      <c r="TBQ88" s="95"/>
      <c r="TBR88" s="95"/>
      <c r="TBS88" s="95"/>
      <c r="TBT88" s="95"/>
      <c r="TBU88" s="95"/>
      <c r="TBV88" s="95"/>
      <c r="TBW88" s="95"/>
      <c r="TBX88" s="95"/>
      <c r="TBY88" s="95"/>
      <c r="TBZ88" s="95"/>
      <c r="TCA88" s="95"/>
      <c r="TCB88" s="95"/>
      <c r="TCC88" s="95"/>
      <c r="TCD88" s="95"/>
      <c r="TCE88" s="95"/>
      <c r="TCF88" s="95"/>
      <c r="TCG88" s="95"/>
      <c r="TCH88" s="95"/>
      <c r="TCI88" s="95"/>
      <c r="TCJ88" s="95"/>
      <c r="TCK88" s="95"/>
      <c r="TCL88" s="95"/>
      <c r="TCM88" s="95"/>
      <c r="TCN88" s="95"/>
      <c r="TCO88" s="95"/>
      <c r="TCP88" s="95"/>
      <c r="TCQ88" s="95"/>
      <c r="TCR88" s="95"/>
      <c r="TCS88" s="95"/>
      <c r="TCT88" s="95"/>
      <c r="TCU88" s="95"/>
      <c r="TCV88" s="95"/>
      <c r="TCW88" s="95"/>
      <c r="TCX88" s="95"/>
      <c r="TCY88" s="95"/>
      <c r="TCZ88" s="95"/>
      <c r="TDA88" s="95"/>
      <c r="TDB88" s="95"/>
      <c r="TDC88" s="95"/>
      <c r="TDD88" s="95"/>
      <c r="TDE88" s="95"/>
      <c r="TDF88" s="95"/>
      <c r="TDG88" s="95"/>
      <c r="TDH88" s="95"/>
      <c r="TDI88" s="95"/>
      <c r="TDJ88" s="95"/>
      <c r="TDK88" s="95"/>
      <c r="TDL88" s="95"/>
      <c r="TDM88" s="95"/>
      <c r="TDN88" s="95"/>
      <c r="TDO88" s="95"/>
      <c r="TDP88" s="95"/>
      <c r="TDQ88" s="95"/>
      <c r="TDR88" s="95"/>
      <c r="TDS88" s="95"/>
      <c r="TDT88" s="95"/>
      <c r="TDU88" s="95"/>
      <c r="TDV88" s="95"/>
      <c r="TDW88" s="95"/>
      <c r="TDX88" s="95"/>
      <c r="TDY88" s="95"/>
      <c r="TDZ88" s="95"/>
      <c r="TEA88" s="95"/>
      <c r="TEB88" s="95"/>
      <c r="TEC88" s="95"/>
      <c r="TED88" s="95"/>
      <c r="TEE88" s="95"/>
      <c r="TEF88" s="95"/>
      <c r="TEG88" s="95"/>
      <c r="TEH88" s="95"/>
      <c r="TEI88" s="95"/>
      <c r="TEJ88" s="95"/>
      <c r="TEK88" s="95"/>
      <c r="TEL88" s="95"/>
      <c r="TEM88" s="95"/>
      <c r="TEN88" s="95"/>
      <c r="TEO88" s="95"/>
      <c r="TEP88" s="95"/>
      <c r="TEQ88" s="95"/>
      <c r="TER88" s="95"/>
      <c r="TES88" s="95"/>
      <c r="TET88" s="95"/>
      <c r="TEU88" s="95"/>
      <c r="TEV88" s="95"/>
      <c r="TEW88" s="95"/>
      <c r="TEX88" s="95"/>
      <c r="TEY88" s="95"/>
      <c r="TEZ88" s="95"/>
      <c r="TFA88" s="95"/>
      <c r="TFB88" s="95"/>
      <c r="TFC88" s="95"/>
      <c r="TFD88" s="95"/>
      <c r="TFE88" s="95"/>
      <c r="TFF88" s="95"/>
      <c r="TFG88" s="95"/>
      <c r="TFH88" s="95"/>
      <c r="TFI88" s="95"/>
      <c r="TFJ88" s="95"/>
      <c r="TFK88" s="95"/>
      <c r="TFL88" s="95"/>
      <c r="TFM88" s="95"/>
      <c r="TFN88" s="95"/>
      <c r="TFO88" s="95"/>
      <c r="TFP88" s="95"/>
      <c r="TFQ88" s="95"/>
      <c r="TFR88" s="95"/>
      <c r="TFS88" s="95"/>
      <c r="TFT88" s="95"/>
      <c r="TFU88" s="95"/>
      <c r="TFV88" s="95"/>
      <c r="TFW88" s="95"/>
      <c r="TFX88" s="95"/>
      <c r="TFY88" s="95"/>
      <c r="TFZ88" s="95"/>
      <c r="TGA88" s="95"/>
      <c r="TGB88" s="95"/>
      <c r="TGC88" s="95"/>
      <c r="TGD88" s="95"/>
      <c r="TGE88" s="95"/>
      <c r="TGF88" s="95"/>
      <c r="TGG88" s="95"/>
      <c r="TGH88" s="95"/>
      <c r="TGI88" s="95"/>
      <c r="TGJ88" s="95"/>
      <c r="TGK88" s="95"/>
      <c r="TGL88" s="95"/>
      <c r="TGM88" s="95"/>
      <c r="TGN88" s="95"/>
      <c r="TGO88" s="95"/>
      <c r="TGP88" s="95"/>
      <c r="TGQ88" s="95"/>
      <c r="TGR88" s="95"/>
      <c r="TGS88" s="95"/>
      <c r="TGT88" s="95"/>
      <c r="TGU88" s="95"/>
      <c r="TGV88" s="95"/>
      <c r="TGW88" s="95"/>
      <c r="TGX88" s="95"/>
      <c r="TGY88" s="95"/>
      <c r="TGZ88" s="95"/>
      <c r="THA88" s="95"/>
      <c r="THB88" s="95"/>
      <c r="THC88" s="95"/>
      <c r="THD88" s="95"/>
      <c r="THE88" s="95"/>
      <c r="THF88" s="95"/>
      <c r="THG88" s="95"/>
      <c r="THH88" s="95"/>
      <c r="THI88" s="95"/>
      <c r="THJ88" s="95"/>
      <c r="THK88" s="95"/>
      <c r="THL88" s="95"/>
      <c r="THM88" s="95"/>
      <c r="THN88" s="95"/>
      <c r="THO88" s="95"/>
      <c r="THP88" s="95"/>
      <c r="THQ88" s="95"/>
      <c r="THR88" s="95"/>
      <c r="THS88" s="95"/>
      <c r="THT88" s="95"/>
      <c r="THU88" s="95"/>
      <c r="THV88" s="95"/>
      <c r="THW88" s="95"/>
      <c r="THX88" s="95"/>
      <c r="THY88" s="95"/>
      <c r="THZ88" s="95"/>
      <c r="TIA88" s="95"/>
      <c r="TIB88" s="95"/>
      <c r="TIC88" s="95"/>
      <c r="TID88" s="95"/>
      <c r="TIE88" s="95"/>
      <c r="TIF88" s="95"/>
      <c r="TIG88" s="95"/>
      <c r="TIH88" s="95"/>
      <c r="TII88" s="95"/>
      <c r="TIJ88" s="95"/>
      <c r="TIK88" s="95"/>
      <c r="TIL88" s="95"/>
      <c r="TIM88" s="95"/>
      <c r="TIN88" s="95"/>
      <c r="TIO88" s="95"/>
      <c r="TIP88" s="95"/>
      <c r="TIQ88" s="95"/>
      <c r="TIR88" s="95"/>
      <c r="TIS88" s="95"/>
      <c r="TIT88" s="95"/>
      <c r="TIU88" s="95"/>
      <c r="TIV88" s="95"/>
      <c r="TIW88" s="95"/>
      <c r="TIX88" s="95"/>
      <c r="TIY88" s="95"/>
      <c r="TIZ88" s="95"/>
      <c r="TJA88" s="95"/>
      <c r="TJB88" s="95"/>
      <c r="TJC88" s="95"/>
      <c r="TJD88" s="95"/>
      <c r="TJE88" s="95"/>
      <c r="TJF88" s="95"/>
      <c r="TJG88" s="95"/>
      <c r="TJH88" s="95"/>
      <c r="TJI88" s="95"/>
      <c r="TJJ88" s="95"/>
      <c r="TJK88" s="95"/>
      <c r="TJL88" s="95"/>
      <c r="TJM88" s="95"/>
      <c r="TJN88" s="95"/>
      <c r="TJO88" s="95"/>
      <c r="TJP88" s="95"/>
      <c r="TJQ88" s="95"/>
      <c r="TJR88" s="95"/>
      <c r="TJS88" s="95"/>
      <c r="TJT88" s="95"/>
      <c r="TJU88" s="95"/>
      <c r="TJV88" s="95"/>
      <c r="TJW88" s="95"/>
      <c r="TJX88" s="95"/>
      <c r="TJY88" s="95"/>
      <c r="TJZ88" s="95"/>
      <c r="TKA88" s="95"/>
      <c r="TKB88" s="95"/>
      <c r="TKC88" s="95"/>
      <c r="TKD88" s="95"/>
      <c r="TKE88" s="95"/>
      <c r="TKF88" s="95"/>
      <c r="TKG88" s="95"/>
      <c r="TKH88" s="95"/>
      <c r="TKI88" s="95"/>
      <c r="TKJ88" s="95"/>
      <c r="TKK88" s="95"/>
      <c r="TKL88" s="95"/>
      <c r="TKM88" s="95"/>
      <c r="TKN88" s="95"/>
      <c r="TKO88" s="95"/>
      <c r="TKP88" s="95"/>
      <c r="TKQ88" s="95"/>
      <c r="TKR88" s="95"/>
      <c r="TKS88" s="95"/>
      <c r="TKT88" s="95"/>
      <c r="TKU88" s="95"/>
      <c r="TKV88" s="95"/>
      <c r="TKW88" s="95"/>
      <c r="TKX88" s="95"/>
      <c r="TKY88" s="95"/>
      <c r="TKZ88" s="95"/>
      <c r="TLA88" s="95"/>
      <c r="TLB88" s="95"/>
      <c r="TLC88" s="95"/>
      <c r="TLD88" s="95"/>
      <c r="TLE88" s="95"/>
      <c r="TLF88" s="95"/>
      <c r="TLG88" s="95"/>
      <c r="TLH88" s="95"/>
      <c r="TLI88" s="95"/>
      <c r="TLJ88" s="95"/>
      <c r="TLK88" s="95"/>
      <c r="TLL88" s="95"/>
      <c r="TLM88" s="95"/>
      <c r="TLN88" s="95"/>
      <c r="TLO88" s="95"/>
      <c r="TLP88" s="95"/>
      <c r="TLQ88" s="95"/>
      <c r="TLR88" s="95"/>
      <c r="TLS88" s="95"/>
      <c r="TLT88" s="95"/>
      <c r="TLU88" s="95"/>
      <c r="TLV88" s="95"/>
      <c r="TLW88" s="95"/>
      <c r="TLX88" s="95"/>
      <c r="TLY88" s="95"/>
      <c r="TLZ88" s="95"/>
      <c r="TMA88" s="95"/>
      <c r="TMB88" s="95"/>
      <c r="TMC88" s="95"/>
      <c r="TMD88" s="95"/>
      <c r="TME88" s="95"/>
      <c r="TMF88" s="95"/>
      <c r="TMG88" s="95"/>
      <c r="TMH88" s="95"/>
      <c r="TMI88" s="95"/>
      <c r="TMJ88" s="95"/>
      <c r="TMK88" s="95"/>
      <c r="TML88" s="95"/>
      <c r="TMM88" s="95"/>
      <c r="TMN88" s="95"/>
      <c r="TMO88" s="95"/>
      <c r="TMP88" s="95"/>
      <c r="TMQ88" s="95"/>
      <c r="TMR88" s="95"/>
      <c r="TMS88" s="95"/>
      <c r="TMT88" s="95"/>
      <c r="TMU88" s="95"/>
      <c r="TMV88" s="95"/>
      <c r="TMW88" s="95"/>
      <c r="TMX88" s="95"/>
      <c r="TMY88" s="95"/>
      <c r="TMZ88" s="95"/>
      <c r="TNA88" s="95"/>
      <c r="TNB88" s="95"/>
      <c r="TNC88" s="95"/>
      <c r="TND88" s="95"/>
      <c r="TNE88" s="95"/>
      <c r="TNF88" s="95"/>
      <c r="TNG88" s="95"/>
      <c r="TNH88" s="95"/>
      <c r="TNI88" s="95"/>
      <c r="TNJ88" s="95"/>
      <c r="TNK88" s="95"/>
      <c r="TNL88" s="95"/>
      <c r="TNM88" s="95"/>
      <c r="TNN88" s="95"/>
      <c r="TNO88" s="95"/>
      <c r="TNP88" s="95"/>
      <c r="TNQ88" s="95"/>
      <c r="TNR88" s="95"/>
      <c r="TNS88" s="95"/>
      <c r="TNT88" s="95"/>
      <c r="TNU88" s="95"/>
      <c r="TNV88" s="95"/>
      <c r="TNW88" s="95"/>
      <c r="TNX88" s="95"/>
      <c r="TNY88" s="95"/>
      <c r="TNZ88" s="95"/>
      <c r="TOA88" s="95"/>
      <c r="TOB88" s="95"/>
      <c r="TOC88" s="95"/>
      <c r="TOD88" s="95"/>
      <c r="TOE88" s="95"/>
      <c r="TOF88" s="95"/>
      <c r="TOG88" s="95"/>
      <c r="TOH88" s="95"/>
      <c r="TOI88" s="95"/>
      <c r="TOJ88" s="95"/>
      <c r="TOK88" s="95"/>
      <c r="TOL88" s="95"/>
      <c r="TOM88" s="95"/>
      <c r="TON88" s="95"/>
      <c r="TOO88" s="95"/>
      <c r="TOP88" s="95"/>
      <c r="TOQ88" s="95"/>
      <c r="TOR88" s="95"/>
      <c r="TOS88" s="95"/>
      <c r="TOT88" s="95"/>
      <c r="TOU88" s="95"/>
      <c r="TOV88" s="95"/>
      <c r="TOW88" s="95"/>
      <c r="TOX88" s="95"/>
      <c r="TOY88" s="95"/>
      <c r="TOZ88" s="95"/>
      <c r="TPA88" s="95"/>
      <c r="TPB88" s="95"/>
      <c r="TPC88" s="95"/>
      <c r="TPD88" s="95"/>
      <c r="TPE88" s="95"/>
      <c r="TPF88" s="95"/>
      <c r="TPG88" s="95"/>
      <c r="TPH88" s="95"/>
      <c r="TPI88" s="95"/>
      <c r="TPJ88" s="95"/>
      <c r="TPK88" s="95"/>
      <c r="TPL88" s="95"/>
      <c r="TPM88" s="95"/>
      <c r="TPN88" s="95"/>
      <c r="TPO88" s="95"/>
      <c r="TPP88" s="95"/>
      <c r="TPQ88" s="95"/>
      <c r="TPR88" s="95"/>
      <c r="TPS88" s="95"/>
      <c r="TPT88" s="95"/>
      <c r="TPU88" s="95"/>
      <c r="TPV88" s="95"/>
      <c r="TPW88" s="95"/>
      <c r="TPX88" s="95"/>
      <c r="TPY88" s="95"/>
      <c r="TPZ88" s="95"/>
      <c r="TQA88" s="95"/>
      <c r="TQB88" s="95"/>
      <c r="TQC88" s="95"/>
      <c r="TQD88" s="95"/>
      <c r="TQE88" s="95"/>
      <c r="TQF88" s="95"/>
      <c r="TQG88" s="95"/>
      <c r="TQH88" s="95"/>
      <c r="TQI88" s="95"/>
      <c r="TQJ88" s="95"/>
      <c r="TQK88" s="95"/>
      <c r="TQL88" s="95"/>
      <c r="TQM88" s="95"/>
      <c r="TQN88" s="95"/>
      <c r="TQO88" s="95"/>
      <c r="TQP88" s="95"/>
      <c r="TQQ88" s="95"/>
      <c r="TQR88" s="95"/>
      <c r="TQS88" s="95"/>
      <c r="TQT88" s="95"/>
      <c r="TQU88" s="95"/>
      <c r="TQV88" s="95"/>
      <c r="TQW88" s="95"/>
      <c r="TQX88" s="95"/>
      <c r="TQY88" s="95"/>
      <c r="TQZ88" s="95"/>
      <c r="TRA88" s="95"/>
      <c r="TRB88" s="95"/>
      <c r="TRC88" s="95"/>
      <c r="TRD88" s="95"/>
      <c r="TRE88" s="95"/>
      <c r="TRF88" s="95"/>
      <c r="TRG88" s="95"/>
      <c r="TRH88" s="95"/>
      <c r="TRI88" s="95"/>
      <c r="TRJ88" s="95"/>
      <c r="TRK88" s="95"/>
      <c r="TRL88" s="95"/>
      <c r="TRM88" s="95"/>
      <c r="TRN88" s="95"/>
      <c r="TRO88" s="95"/>
      <c r="TRP88" s="95"/>
      <c r="TRQ88" s="95"/>
      <c r="TRR88" s="95"/>
      <c r="TRS88" s="95"/>
      <c r="TRT88" s="95"/>
      <c r="TRU88" s="95"/>
      <c r="TRV88" s="95"/>
      <c r="TRW88" s="95"/>
      <c r="TRX88" s="95"/>
      <c r="TRY88" s="95"/>
      <c r="TRZ88" s="95"/>
      <c r="TSA88" s="95"/>
      <c r="TSB88" s="95"/>
      <c r="TSC88" s="95"/>
      <c r="TSD88" s="95"/>
      <c r="TSE88" s="95"/>
      <c r="TSF88" s="95"/>
      <c r="TSG88" s="95"/>
      <c r="TSH88" s="95"/>
      <c r="TSI88" s="95"/>
      <c r="TSJ88" s="95"/>
      <c r="TSK88" s="95"/>
      <c r="TSL88" s="95"/>
      <c r="TSM88" s="95"/>
      <c r="TSN88" s="95"/>
      <c r="TSO88" s="95"/>
      <c r="TSP88" s="95"/>
      <c r="TSQ88" s="95"/>
      <c r="TSR88" s="95"/>
      <c r="TSS88" s="95"/>
      <c r="TST88" s="95"/>
      <c r="TSU88" s="95"/>
      <c r="TSV88" s="95"/>
      <c r="TSW88" s="95"/>
      <c r="TSX88" s="95"/>
      <c r="TSY88" s="95"/>
      <c r="TSZ88" s="95"/>
      <c r="TTA88" s="95"/>
      <c r="TTB88" s="95"/>
      <c r="TTC88" s="95"/>
      <c r="TTD88" s="95"/>
      <c r="TTE88" s="95"/>
      <c r="TTF88" s="95"/>
      <c r="TTG88" s="95"/>
      <c r="TTH88" s="95"/>
      <c r="TTI88" s="95"/>
      <c r="TTJ88" s="95"/>
      <c r="TTK88" s="95"/>
      <c r="TTL88" s="95"/>
      <c r="TTM88" s="95"/>
      <c r="TTN88" s="95"/>
      <c r="TTO88" s="95"/>
      <c r="TTP88" s="95"/>
      <c r="TTQ88" s="95"/>
      <c r="TTR88" s="95"/>
      <c r="TTS88" s="95"/>
      <c r="TTT88" s="95"/>
      <c r="TTU88" s="95"/>
      <c r="TTV88" s="95"/>
      <c r="TTW88" s="95"/>
      <c r="TTX88" s="95"/>
      <c r="TTY88" s="95"/>
      <c r="TTZ88" s="95"/>
      <c r="TUA88" s="95"/>
      <c r="TUB88" s="95"/>
      <c r="TUC88" s="95"/>
      <c r="TUD88" s="95"/>
      <c r="TUE88" s="95"/>
      <c r="TUF88" s="95"/>
      <c r="TUG88" s="95"/>
      <c r="TUH88" s="95"/>
      <c r="TUI88" s="95"/>
      <c r="TUJ88" s="95"/>
      <c r="TUK88" s="95"/>
      <c r="TUL88" s="95"/>
      <c r="TUM88" s="95"/>
      <c r="TUN88" s="95"/>
      <c r="TUO88" s="95"/>
      <c r="TUP88" s="95"/>
      <c r="TUQ88" s="95"/>
      <c r="TUR88" s="95"/>
      <c r="TUS88" s="95"/>
      <c r="TUT88" s="95"/>
      <c r="TUU88" s="95"/>
      <c r="TUV88" s="95"/>
      <c r="TUW88" s="95"/>
      <c r="TUX88" s="95"/>
      <c r="TUY88" s="95"/>
      <c r="TUZ88" s="95"/>
      <c r="TVA88" s="95"/>
      <c r="TVB88" s="95"/>
      <c r="TVC88" s="95"/>
      <c r="TVD88" s="95"/>
      <c r="TVE88" s="95"/>
      <c r="TVF88" s="95"/>
      <c r="TVG88" s="95"/>
      <c r="TVH88" s="95"/>
      <c r="TVI88" s="95"/>
      <c r="TVJ88" s="95"/>
      <c r="TVK88" s="95"/>
      <c r="TVL88" s="95"/>
      <c r="TVM88" s="95"/>
      <c r="TVN88" s="95"/>
      <c r="TVO88" s="95"/>
      <c r="TVP88" s="95"/>
      <c r="TVQ88" s="95"/>
      <c r="TVR88" s="95"/>
      <c r="TVS88" s="95"/>
      <c r="TVT88" s="95"/>
      <c r="TVU88" s="95"/>
      <c r="TVV88" s="95"/>
      <c r="TVW88" s="95"/>
      <c r="TVX88" s="95"/>
      <c r="TVY88" s="95"/>
      <c r="TVZ88" s="95"/>
      <c r="TWA88" s="95"/>
      <c r="TWB88" s="95"/>
      <c r="TWC88" s="95"/>
      <c r="TWD88" s="95"/>
      <c r="TWE88" s="95"/>
      <c r="TWF88" s="95"/>
      <c r="TWG88" s="95"/>
      <c r="TWH88" s="95"/>
      <c r="TWI88" s="95"/>
      <c r="TWJ88" s="95"/>
      <c r="TWK88" s="95"/>
      <c r="TWL88" s="95"/>
      <c r="TWM88" s="95"/>
      <c r="TWN88" s="95"/>
      <c r="TWO88" s="95"/>
      <c r="TWP88" s="95"/>
      <c r="TWQ88" s="95"/>
      <c r="TWR88" s="95"/>
      <c r="TWS88" s="95"/>
      <c r="TWT88" s="95"/>
      <c r="TWU88" s="95"/>
      <c r="TWV88" s="95"/>
      <c r="TWW88" s="95"/>
      <c r="TWX88" s="95"/>
      <c r="TWY88" s="95"/>
      <c r="TWZ88" s="95"/>
      <c r="TXA88" s="95"/>
      <c r="TXB88" s="95"/>
      <c r="TXC88" s="95"/>
      <c r="TXD88" s="95"/>
      <c r="TXE88" s="95"/>
      <c r="TXF88" s="95"/>
      <c r="TXG88" s="95"/>
      <c r="TXH88" s="95"/>
      <c r="TXI88" s="95"/>
      <c r="TXJ88" s="95"/>
      <c r="TXK88" s="95"/>
      <c r="TXL88" s="95"/>
      <c r="TXM88" s="95"/>
      <c r="TXN88" s="95"/>
      <c r="TXO88" s="95"/>
      <c r="TXP88" s="95"/>
      <c r="TXQ88" s="95"/>
      <c r="TXR88" s="95"/>
      <c r="TXS88" s="95"/>
      <c r="TXT88" s="95"/>
      <c r="TXU88" s="95"/>
      <c r="TXV88" s="95"/>
      <c r="TXW88" s="95"/>
      <c r="TXX88" s="95"/>
      <c r="TXY88" s="95"/>
      <c r="TXZ88" s="95"/>
      <c r="TYA88" s="95"/>
      <c r="TYB88" s="95"/>
      <c r="TYC88" s="95"/>
      <c r="TYD88" s="95"/>
      <c r="TYE88" s="95"/>
      <c r="TYF88" s="95"/>
      <c r="TYG88" s="95"/>
      <c r="TYH88" s="95"/>
      <c r="TYI88" s="95"/>
      <c r="TYJ88" s="95"/>
      <c r="TYK88" s="95"/>
      <c r="TYL88" s="95"/>
      <c r="TYM88" s="95"/>
      <c r="TYN88" s="95"/>
      <c r="TYO88" s="95"/>
      <c r="TYP88" s="95"/>
      <c r="TYQ88" s="95"/>
      <c r="TYR88" s="95"/>
      <c r="TYS88" s="95"/>
      <c r="TYT88" s="95"/>
      <c r="TYU88" s="95"/>
      <c r="TYV88" s="95"/>
      <c r="TYW88" s="95"/>
      <c r="TYX88" s="95"/>
      <c r="TYY88" s="95"/>
      <c r="TYZ88" s="95"/>
      <c r="TZA88" s="95"/>
      <c r="TZB88" s="95"/>
      <c r="TZC88" s="95"/>
      <c r="TZD88" s="95"/>
      <c r="TZE88" s="95"/>
      <c r="TZF88" s="95"/>
      <c r="TZG88" s="95"/>
      <c r="TZH88" s="95"/>
      <c r="TZI88" s="95"/>
      <c r="TZJ88" s="95"/>
      <c r="TZK88" s="95"/>
      <c r="TZL88" s="95"/>
      <c r="TZM88" s="95"/>
      <c r="TZN88" s="95"/>
      <c r="TZO88" s="95"/>
      <c r="TZP88" s="95"/>
      <c r="TZQ88" s="95"/>
      <c r="TZR88" s="95"/>
      <c r="TZS88" s="95"/>
      <c r="TZT88" s="95"/>
      <c r="TZU88" s="95"/>
      <c r="TZV88" s="95"/>
      <c r="TZW88" s="95"/>
      <c r="TZX88" s="95"/>
      <c r="TZY88" s="95"/>
      <c r="TZZ88" s="95"/>
      <c r="UAA88" s="95"/>
      <c r="UAB88" s="95"/>
      <c r="UAC88" s="95"/>
      <c r="UAD88" s="95"/>
      <c r="UAE88" s="95"/>
      <c r="UAF88" s="95"/>
      <c r="UAG88" s="95"/>
      <c r="UAH88" s="95"/>
      <c r="UAI88" s="95"/>
      <c r="UAJ88" s="95"/>
      <c r="UAK88" s="95"/>
      <c r="UAL88" s="95"/>
      <c r="UAM88" s="95"/>
      <c r="UAN88" s="95"/>
      <c r="UAO88" s="95"/>
      <c r="UAP88" s="95"/>
      <c r="UAQ88" s="95"/>
      <c r="UAR88" s="95"/>
      <c r="UAS88" s="95"/>
      <c r="UAT88" s="95"/>
      <c r="UAU88" s="95"/>
      <c r="UAV88" s="95"/>
      <c r="UAW88" s="95"/>
      <c r="UAX88" s="95"/>
      <c r="UAY88" s="95"/>
      <c r="UAZ88" s="95"/>
      <c r="UBA88" s="95"/>
      <c r="UBB88" s="95"/>
      <c r="UBC88" s="95"/>
      <c r="UBD88" s="95"/>
      <c r="UBE88" s="95"/>
      <c r="UBF88" s="95"/>
      <c r="UBG88" s="95"/>
      <c r="UBH88" s="95"/>
      <c r="UBI88" s="95"/>
      <c r="UBJ88" s="95"/>
      <c r="UBK88" s="95"/>
      <c r="UBL88" s="95"/>
      <c r="UBM88" s="95"/>
      <c r="UBN88" s="95"/>
      <c r="UBO88" s="95"/>
      <c r="UBP88" s="95"/>
      <c r="UBQ88" s="95"/>
      <c r="UBR88" s="95"/>
      <c r="UBS88" s="95"/>
      <c r="UBT88" s="95"/>
      <c r="UBU88" s="95"/>
      <c r="UBV88" s="95"/>
      <c r="UBW88" s="95"/>
      <c r="UBX88" s="95"/>
      <c r="UBY88" s="95"/>
      <c r="UBZ88" s="95"/>
      <c r="UCA88" s="95"/>
      <c r="UCB88" s="95"/>
      <c r="UCC88" s="95"/>
      <c r="UCD88" s="95"/>
      <c r="UCE88" s="95"/>
      <c r="UCF88" s="95"/>
      <c r="UCG88" s="95"/>
      <c r="UCH88" s="95"/>
      <c r="UCI88" s="95"/>
      <c r="UCJ88" s="95"/>
      <c r="UCK88" s="95"/>
      <c r="UCL88" s="95"/>
      <c r="UCM88" s="95"/>
      <c r="UCN88" s="95"/>
      <c r="UCO88" s="95"/>
      <c r="UCP88" s="95"/>
      <c r="UCQ88" s="95"/>
      <c r="UCR88" s="95"/>
      <c r="UCS88" s="95"/>
      <c r="UCT88" s="95"/>
      <c r="UCU88" s="95"/>
      <c r="UCV88" s="95"/>
      <c r="UCW88" s="95"/>
      <c r="UCX88" s="95"/>
      <c r="UCY88" s="95"/>
      <c r="UCZ88" s="95"/>
      <c r="UDA88" s="95"/>
      <c r="UDB88" s="95"/>
      <c r="UDC88" s="95"/>
      <c r="UDD88" s="95"/>
      <c r="UDE88" s="95"/>
      <c r="UDF88" s="95"/>
      <c r="UDG88" s="95"/>
      <c r="UDH88" s="95"/>
      <c r="UDI88" s="95"/>
      <c r="UDJ88" s="95"/>
      <c r="UDK88" s="95"/>
      <c r="UDL88" s="95"/>
      <c r="UDM88" s="95"/>
      <c r="UDN88" s="95"/>
      <c r="UDO88" s="95"/>
      <c r="UDP88" s="95"/>
      <c r="UDQ88" s="95"/>
      <c r="UDR88" s="95"/>
      <c r="UDS88" s="95"/>
      <c r="UDT88" s="95"/>
      <c r="UDU88" s="95"/>
      <c r="UDV88" s="95"/>
      <c r="UDW88" s="95"/>
      <c r="UDX88" s="95"/>
      <c r="UDY88" s="95"/>
      <c r="UDZ88" s="95"/>
      <c r="UEA88" s="95"/>
      <c r="UEB88" s="95"/>
      <c r="UEC88" s="95"/>
      <c r="UED88" s="95"/>
      <c r="UEE88" s="95"/>
      <c r="UEF88" s="95"/>
      <c r="UEG88" s="95"/>
      <c r="UEH88" s="95"/>
      <c r="UEI88" s="95"/>
      <c r="UEJ88" s="95"/>
      <c r="UEK88" s="95"/>
      <c r="UEL88" s="95"/>
      <c r="UEM88" s="95"/>
      <c r="UEN88" s="95"/>
      <c r="UEO88" s="95"/>
      <c r="UEP88" s="95"/>
      <c r="UEQ88" s="95"/>
      <c r="UER88" s="95"/>
      <c r="UES88" s="95"/>
      <c r="UET88" s="95"/>
      <c r="UEU88" s="95"/>
      <c r="UEV88" s="95"/>
      <c r="UEW88" s="95"/>
      <c r="UEX88" s="95"/>
      <c r="UEY88" s="95"/>
      <c r="UEZ88" s="95"/>
      <c r="UFA88" s="95"/>
      <c r="UFB88" s="95"/>
      <c r="UFC88" s="95"/>
      <c r="UFD88" s="95"/>
      <c r="UFE88" s="95"/>
      <c r="UFF88" s="95"/>
      <c r="UFG88" s="95"/>
      <c r="UFH88" s="95"/>
      <c r="UFI88" s="95"/>
      <c r="UFJ88" s="95"/>
      <c r="UFK88" s="95"/>
      <c r="UFL88" s="95"/>
      <c r="UFM88" s="95"/>
      <c r="UFN88" s="95"/>
      <c r="UFO88" s="95"/>
      <c r="UFP88" s="95"/>
      <c r="UFQ88" s="95"/>
      <c r="UFR88" s="95"/>
      <c r="UFS88" s="95"/>
      <c r="UFT88" s="95"/>
      <c r="UFU88" s="95"/>
      <c r="UFV88" s="95"/>
      <c r="UFW88" s="95"/>
      <c r="UFX88" s="95"/>
      <c r="UFY88" s="95"/>
      <c r="UFZ88" s="95"/>
      <c r="UGA88" s="95"/>
      <c r="UGB88" s="95"/>
      <c r="UGC88" s="95"/>
      <c r="UGD88" s="95"/>
      <c r="UGE88" s="95"/>
      <c r="UGF88" s="95"/>
      <c r="UGG88" s="95"/>
      <c r="UGH88" s="95"/>
      <c r="UGI88" s="95"/>
      <c r="UGJ88" s="95"/>
      <c r="UGK88" s="95"/>
      <c r="UGL88" s="95"/>
      <c r="UGM88" s="95"/>
      <c r="UGN88" s="95"/>
      <c r="UGO88" s="95"/>
      <c r="UGP88" s="95"/>
      <c r="UGQ88" s="95"/>
      <c r="UGR88" s="95"/>
      <c r="UGS88" s="95"/>
      <c r="UGT88" s="95"/>
      <c r="UGU88" s="95"/>
      <c r="UGV88" s="95"/>
      <c r="UGW88" s="95"/>
      <c r="UGX88" s="95"/>
      <c r="UGY88" s="95"/>
      <c r="UGZ88" s="95"/>
      <c r="UHA88" s="95"/>
      <c r="UHB88" s="95"/>
      <c r="UHC88" s="95"/>
      <c r="UHD88" s="95"/>
      <c r="UHE88" s="95"/>
      <c r="UHF88" s="95"/>
      <c r="UHG88" s="95"/>
      <c r="UHH88" s="95"/>
      <c r="UHI88" s="95"/>
      <c r="UHJ88" s="95"/>
      <c r="UHK88" s="95"/>
      <c r="UHL88" s="95"/>
      <c r="UHM88" s="95"/>
      <c r="UHN88" s="95"/>
      <c r="UHO88" s="95"/>
      <c r="UHP88" s="95"/>
      <c r="UHQ88" s="95"/>
      <c r="UHR88" s="95"/>
      <c r="UHS88" s="95"/>
      <c r="UHT88" s="95"/>
      <c r="UHU88" s="95"/>
      <c r="UHV88" s="95"/>
      <c r="UHW88" s="95"/>
      <c r="UHX88" s="95"/>
      <c r="UHY88" s="95"/>
      <c r="UHZ88" s="95"/>
      <c r="UIA88" s="95"/>
      <c r="UIB88" s="95"/>
      <c r="UIC88" s="95"/>
      <c r="UID88" s="95"/>
      <c r="UIE88" s="95"/>
      <c r="UIF88" s="95"/>
      <c r="UIG88" s="95"/>
      <c r="UIH88" s="95"/>
      <c r="UII88" s="95"/>
      <c r="UIJ88" s="95"/>
      <c r="UIK88" s="95"/>
      <c r="UIL88" s="95"/>
      <c r="UIM88" s="95"/>
      <c r="UIN88" s="95"/>
      <c r="UIO88" s="95"/>
      <c r="UIP88" s="95"/>
      <c r="UIQ88" s="95"/>
      <c r="UIR88" s="95"/>
      <c r="UIS88" s="95"/>
      <c r="UIT88" s="95"/>
      <c r="UIU88" s="95"/>
      <c r="UIV88" s="95"/>
      <c r="UIW88" s="95"/>
      <c r="UIX88" s="95"/>
      <c r="UIY88" s="95"/>
      <c r="UIZ88" s="95"/>
      <c r="UJA88" s="95"/>
      <c r="UJB88" s="95"/>
      <c r="UJC88" s="95"/>
      <c r="UJD88" s="95"/>
      <c r="UJE88" s="95"/>
      <c r="UJF88" s="95"/>
      <c r="UJG88" s="95"/>
      <c r="UJH88" s="95"/>
      <c r="UJI88" s="95"/>
      <c r="UJJ88" s="95"/>
      <c r="UJK88" s="95"/>
      <c r="UJL88" s="95"/>
      <c r="UJM88" s="95"/>
      <c r="UJN88" s="95"/>
      <c r="UJO88" s="95"/>
      <c r="UJP88" s="95"/>
      <c r="UJQ88" s="95"/>
      <c r="UJR88" s="95"/>
      <c r="UJS88" s="95"/>
      <c r="UJT88" s="95"/>
      <c r="UJU88" s="95"/>
      <c r="UJV88" s="95"/>
      <c r="UJW88" s="95"/>
      <c r="UJX88" s="95"/>
      <c r="UJY88" s="95"/>
      <c r="UJZ88" s="95"/>
      <c r="UKA88" s="95"/>
      <c r="UKB88" s="95"/>
      <c r="UKC88" s="95"/>
      <c r="UKD88" s="95"/>
      <c r="UKE88" s="95"/>
      <c r="UKF88" s="95"/>
      <c r="UKG88" s="95"/>
      <c r="UKH88" s="95"/>
      <c r="UKI88" s="95"/>
      <c r="UKJ88" s="95"/>
      <c r="UKK88" s="95"/>
      <c r="UKL88" s="95"/>
      <c r="UKM88" s="95"/>
      <c r="UKN88" s="95"/>
      <c r="UKO88" s="95"/>
      <c r="UKP88" s="95"/>
      <c r="UKQ88" s="95"/>
      <c r="UKR88" s="95"/>
      <c r="UKS88" s="95"/>
      <c r="UKT88" s="95"/>
      <c r="UKU88" s="95"/>
      <c r="UKV88" s="95"/>
      <c r="UKW88" s="95"/>
      <c r="UKX88" s="95"/>
      <c r="UKY88" s="95"/>
      <c r="UKZ88" s="95"/>
      <c r="ULA88" s="95"/>
      <c r="ULB88" s="95"/>
      <c r="ULC88" s="95"/>
      <c r="ULD88" s="95"/>
      <c r="ULE88" s="95"/>
      <c r="ULF88" s="95"/>
      <c r="ULG88" s="95"/>
      <c r="ULH88" s="95"/>
      <c r="ULI88" s="95"/>
      <c r="ULJ88" s="95"/>
      <c r="ULK88" s="95"/>
      <c r="ULL88" s="95"/>
      <c r="ULM88" s="95"/>
      <c r="ULN88" s="95"/>
      <c r="ULO88" s="95"/>
      <c r="ULP88" s="95"/>
      <c r="ULQ88" s="95"/>
      <c r="ULR88" s="95"/>
      <c r="ULS88" s="95"/>
      <c r="ULT88" s="95"/>
      <c r="ULU88" s="95"/>
      <c r="ULV88" s="95"/>
      <c r="ULW88" s="95"/>
      <c r="ULX88" s="95"/>
      <c r="ULY88" s="95"/>
      <c r="ULZ88" s="95"/>
      <c r="UMA88" s="95"/>
      <c r="UMB88" s="95"/>
      <c r="UMC88" s="95"/>
      <c r="UMD88" s="95"/>
      <c r="UME88" s="95"/>
      <c r="UMF88" s="95"/>
      <c r="UMG88" s="95"/>
      <c r="UMH88" s="95"/>
      <c r="UMI88" s="95"/>
      <c r="UMJ88" s="95"/>
      <c r="UMK88" s="95"/>
      <c r="UML88" s="95"/>
      <c r="UMM88" s="95"/>
      <c r="UMN88" s="95"/>
      <c r="UMO88" s="95"/>
      <c r="UMP88" s="95"/>
      <c r="UMQ88" s="95"/>
      <c r="UMR88" s="95"/>
      <c r="UMS88" s="95"/>
      <c r="UMT88" s="95"/>
      <c r="UMU88" s="95"/>
      <c r="UMV88" s="95"/>
      <c r="UMW88" s="95"/>
      <c r="UMX88" s="95"/>
      <c r="UMY88" s="95"/>
      <c r="UMZ88" s="95"/>
      <c r="UNA88" s="95"/>
      <c r="UNB88" s="95"/>
      <c r="UNC88" s="95"/>
      <c r="UND88" s="95"/>
      <c r="UNE88" s="95"/>
      <c r="UNF88" s="95"/>
      <c r="UNG88" s="95"/>
      <c r="UNH88" s="95"/>
      <c r="UNI88" s="95"/>
      <c r="UNJ88" s="95"/>
      <c r="UNK88" s="95"/>
      <c r="UNL88" s="95"/>
      <c r="UNM88" s="95"/>
      <c r="UNN88" s="95"/>
      <c r="UNO88" s="95"/>
      <c r="UNP88" s="95"/>
      <c r="UNQ88" s="95"/>
      <c r="UNR88" s="95"/>
      <c r="UNS88" s="95"/>
      <c r="UNT88" s="95"/>
      <c r="UNU88" s="95"/>
      <c r="UNV88" s="95"/>
      <c r="UNW88" s="95"/>
      <c r="UNX88" s="95"/>
      <c r="UNY88" s="95"/>
      <c r="UNZ88" s="95"/>
      <c r="UOA88" s="95"/>
      <c r="UOB88" s="95"/>
      <c r="UOC88" s="95"/>
      <c r="UOD88" s="95"/>
      <c r="UOE88" s="95"/>
      <c r="UOF88" s="95"/>
      <c r="UOG88" s="95"/>
      <c r="UOH88" s="95"/>
      <c r="UOI88" s="95"/>
      <c r="UOJ88" s="95"/>
      <c r="UOK88" s="95"/>
      <c r="UOL88" s="95"/>
      <c r="UOM88" s="95"/>
      <c r="UON88" s="95"/>
      <c r="UOO88" s="95"/>
      <c r="UOP88" s="95"/>
      <c r="UOQ88" s="95"/>
      <c r="UOR88" s="95"/>
      <c r="UOS88" s="95"/>
      <c r="UOT88" s="95"/>
      <c r="UOU88" s="95"/>
      <c r="UOV88" s="95"/>
      <c r="UOW88" s="95"/>
      <c r="UOX88" s="95"/>
      <c r="UOY88" s="95"/>
      <c r="UOZ88" s="95"/>
      <c r="UPA88" s="95"/>
      <c r="UPB88" s="95"/>
      <c r="UPC88" s="95"/>
      <c r="UPD88" s="95"/>
      <c r="UPE88" s="95"/>
      <c r="UPF88" s="95"/>
      <c r="UPG88" s="95"/>
      <c r="UPH88" s="95"/>
      <c r="UPI88" s="95"/>
      <c r="UPJ88" s="95"/>
      <c r="UPK88" s="95"/>
      <c r="UPL88" s="95"/>
      <c r="UPM88" s="95"/>
      <c r="UPN88" s="95"/>
      <c r="UPO88" s="95"/>
      <c r="UPP88" s="95"/>
      <c r="UPQ88" s="95"/>
      <c r="UPR88" s="95"/>
      <c r="UPS88" s="95"/>
      <c r="UPT88" s="95"/>
      <c r="UPU88" s="95"/>
      <c r="UPV88" s="95"/>
      <c r="UPW88" s="95"/>
      <c r="UPX88" s="95"/>
      <c r="UPY88" s="95"/>
      <c r="UPZ88" s="95"/>
      <c r="UQA88" s="95"/>
      <c r="UQB88" s="95"/>
      <c r="UQC88" s="95"/>
      <c r="UQD88" s="95"/>
      <c r="UQE88" s="95"/>
      <c r="UQF88" s="95"/>
      <c r="UQG88" s="95"/>
      <c r="UQH88" s="95"/>
      <c r="UQI88" s="95"/>
      <c r="UQJ88" s="95"/>
      <c r="UQK88" s="95"/>
      <c r="UQL88" s="95"/>
      <c r="UQM88" s="95"/>
      <c r="UQN88" s="95"/>
      <c r="UQO88" s="95"/>
      <c r="UQP88" s="95"/>
      <c r="UQQ88" s="95"/>
      <c r="UQR88" s="95"/>
      <c r="UQS88" s="95"/>
      <c r="UQT88" s="95"/>
      <c r="UQU88" s="95"/>
      <c r="UQV88" s="95"/>
      <c r="UQW88" s="95"/>
      <c r="UQX88" s="95"/>
      <c r="UQY88" s="95"/>
      <c r="UQZ88" s="95"/>
      <c r="URA88" s="95"/>
      <c r="URB88" s="95"/>
      <c r="URC88" s="95"/>
      <c r="URD88" s="95"/>
      <c r="URE88" s="95"/>
      <c r="URF88" s="95"/>
      <c r="URG88" s="95"/>
      <c r="URH88" s="95"/>
      <c r="URI88" s="95"/>
      <c r="URJ88" s="95"/>
      <c r="URK88" s="95"/>
      <c r="URL88" s="95"/>
      <c r="URM88" s="95"/>
      <c r="URN88" s="95"/>
      <c r="URO88" s="95"/>
      <c r="URP88" s="95"/>
      <c r="URQ88" s="95"/>
      <c r="URR88" s="95"/>
      <c r="URS88" s="95"/>
      <c r="URT88" s="95"/>
      <c r="URU88" s="95"/>
      <c r="URV88" s="95"/>
      <c r="URW88" s="95"/>
      <c r="URX88" s="95"/>
      <c r="URY88" s="95"/>
      <c r="URZ88" s="95"/>
      <c r="USA88" s="95"/>
      <c r="USB88" s="95"/>
      <c r="USC88" s="95"/>
      <c r="USD88" s="95"/>
      <c r="USE88" s="95"/>
      <c r="USF88" s="95"/>
      <c r="USG88" s="95"/>
      <c r="USH88" s="95"/>
      <c r="USI88" s="95"/>
      <c r="USJ88" s="95"/>
      <c r="USK88" s="95"/>
      <c r="USL88" s="95"/>
      <c r="USM88" s="95"/>
      <c r="USN88" s="95"/>
      <c r="USO88" s="95"/>
      <c r="USP88" s="95"/>
      <c r="USQ88" s="95"/>
      <c r="USR88" s="95"/>
      <c r="USS88" s="95"/>
      <c r="UST88" s="95"/>
      <c r="USU88" s="95"/>
      <c r="USV88" s="95"/>
      <c r="USW88" s="95"/>
      <c r="USX88" s="95"/>
      <c r="USY88" s="95"/>
      <c r="USZ88" s="95"/>
      <c r="UTA88" s="95"/>
      <c r="UTB88" s="95"/>
      <c r="UTC88" s="95"/>
      <c r="UTD88" s="95"/>
      <c r="UTE88" s="95"/>
      <c r="UTF88" s="95"/>
      <c r="UTG88" s="95"/>
      <c r="UTH88" s="95"/>
      <c r="UTI88" s="95"/>
      <c r="UTJ88" s="95"/>
      <c r="UTK88" s="95"/>
      <c r="UTL88" s="95"/>
      <c r="UTM88" s="95"/>
      <c r="UTN88" s="95"/>
      <c r="UTO88" s="95"/>
      <c r="UTP88" s="95"/>
      <c r="UTQ88" s="95"/>
      <c r="UTR88" s="95"/>
      <c r="UTS88" s="95"/>
      <c r="UTT88" s="95"/>
      <c r="UTU88" s="95"/>
      <c r="UTV88" s="95"/>
      <c r="UTW88" s="95"/>
      <c r="UTX88" s="95"/>
      <c r="UTY88" s="95"/>
      <c r="UTZ88" s="95"/>
      <c r="UUA88" s="95"/>
      <c r="UUB88" s="95"/>
      <c r="UUC88" s="95"/>
      <c r="UUD88" s="95"/>
      <c r="UUE88" s="95"/>
      <c r="UUF88" s="95"/>
      <c r="UUG88" s="95"/>
      <c r="UUH88" s="95"/>
      <c r="UUI88" s="95"/>
      <c r="UUJ88" s="95"/>
      <c r="UUK88" s="95"/>
      <c r="UUL88" s="95"/>
      <c r="UUM88" s="95"/>
      <c r="UUN88" s="95"/>
      <c r="UUO88" s="95"/>
      <c r="UUP88" s="95"/>
      <c r="UUQ88" s="95"/>
      <c r="UUR88" s="95"/>
      <c r="UUS88" s="95"/>
      <c r="UUT88" s="95"/>
      <c r="UUU88" s="95"/>
      <c r="UUV88" s="95"/>
      <c r="UUW88" s="95"/>
      <c r="UUX88" s="95"/>
      <c r="UUY88" s="95"/>
      <c r="UUZ88" s="95"/>
      <c r="UVA88" s="95"/>
      <c r="UVB88" s="95"/>
      <c r="UVC88" s="95"/>
      <c r="UVD88" s="95"/>
      <c r="UVE88" s="95"/>
      <c r="UVF88" s="95"/>
      <c r="UVG88" s="95"/>
      <c r="UVH88" s="95"/>
      <c r="UVI88" s="95"/>
      <c r="UVJ88" s="95"/>
      <c r="UVK88" s="95"/>
      <c r="UVL88" s="95"/>
      <c r="UVM88" s="95"/>
      <c r="UVN88" s="95"/>
      <c r="UVO88" s="95"/>
      <c r="UVP88" s="95"/>
      <c r="UVQ88" s="95"/>
      <c r="UVR88" s="95"/>
      <c r="UVS88" s="95"/>
      <c r="UVT88" s="95"/>
      <c r="UVU88" s="95"/>
      <c r="UVV88" s="95"/>
      <c r="UVW88" s="95"/>
      <c r="UVX88" s="95"/>
      <c r="UVY88" s="95"/>
      <c r="UVZ88" s="95"/>
      <c r="UWA88" s="95"/>
      <c r="UWB88" s="95"/>
      <c r="UWC88" s="95"/>
      <c r="UWD88" s="95"/>
      <c r="UWE88" s="95"/>
      <c r="UWF88" s="95"/>
      <c r="UWG88" s="95"/>
      <c r="UWH88" s="95"/>
      <c r="UWI88" s="95"/>
      <c r="UWJ88" s="95"/>
      <c r="UWK88" s="95"/>
      <c r="UWL88" s="95"/>
      <c r="UWM88" s="95"/>
      <c r="UWN88" s="95"/>
      <c r="UWO88" s="95"/>
      <c r="UWP88" s="95"/>
      <c r="UWQ88" s="95"/>
      <c r="UWR88" s="95"/>
      <c r="UWS88" s="95"/>
      <c r="UWT88" s="95"/>
      <c r="UWU88" s="95"/>
      <c r="UWV88" s="95"/>
      <c r="UWW88" s="95"/>
      <c r="UWX88" s="95"/>
      <c r="UWY88" s="95"/>
      <c r="UWZ88" s="95"/>
      <c r="UXA88" s="95"/>
      <c r="UXB88" s="95"/>
      <c r="UXC88" s="95"/>
      <c r="UXD88" s="95"/>
      <c r="UXE88" s="95"/>
      <c r="UXF88" s="95"/>
      <c r="UXG88" s="95"/>
      <c r="UXH88" s="95"/>
      <c r="UXI88" s="95"/>
      <c r="UXJ88" s="95"/>
      <c r="UXK88" s="95"/>
      <c r="UXL88" s="95"/>
      <c r="UXM88" s="95"/>
      <c r="UXN88" s="95"/>
      <c r="UXO88" s="95"/>
      <c r="UXP88" s="95"/>
      <c r="UXQ88" s="95"/>
      <c r="UXR88" s="95"/>
      <c r="UXS88" s="95"/>
      <c r="UXT88" s="95"/>
      <c r="UXU88" s="95"/>
      <c r="UXV88" s="95"/>
      <c r="UXW88" s="95"/>
      <c r="UXX88" s="95"/>
      <c r="UXY88" s="95"/>
      <c r="UXZ88" s="95"/>
      <c r="UYA88" s="95"/>
      <c r="UYB88" s="95"/>
      <c r="UYC88" s="95"/>
      <c r="UYD88" s="95"/>
      <c r="UYE88" s="95"/>
      <c r="UYF88" s="95"/>
      <c r="UYG88" s="95"/>
      <c r="UYH88" s="95"/>
      <c r="UYI88" s="95"/>
      <c r="UYJ88" s="95"/>
      <c r="UYK88" s="95"/>
      <c r="UYL88" s="95"/>
      <c r="UYM88" s="95"/>
      <c r="UYN88" s="95"/>
      <c r="UYO88" s="95"/>
      <c r="UYP88" s="95"/>
      <c r="UYQ88" s="95"/>
      <c r="UYR88" s="95"/>
      <c r="UYS88" s="95"/>
      <c r="UYT88" s="95"/>
      <c r="UYU88" s="95"/>
      <c r="UYV88" s="95"/>
      <c r="UYW88" s="95"/>
      <c r="UYX88" s="95"/>
      <c r="UYY88" s="95"/>
      <c r="UYZ88" s="95"/>
      <c r="UZA88" s="95"/>
      <c r="UZB88" s="95"/>
      <c r="UZC88" s="95"/>
      <c r="UZD88" s="95"/>
      <c r="UZE88" s="95"/>
      <c r="UZF88" s="95"/>
      <c r="UZG88" s="95"/>
      <c r="UZH88" s="95"/>
      <c r="UZI88" s="95"/>
      <c r="UZJ88" s="95"/>
      <c r="UZK88" s="95"/>
      <c r="UZL88" s="95"/>
      <c r="UZM88" s="95"/>
      <c r="UZN88" s="95"/>
      <c r="UZO88" s="95"/>
      <c r="UZP88" s="95"/>
      <c r="UZQ88" s="95"/>
      <c r="UZR88" s="95"/>
      <c r="UZS88" s="95"/>
      <c r="UZT88" s="95"/>
      <c r="UZU88" s="95"/>
      <c r="UZV88" s="95"/>
      <c r="UZW88" s="95"/>
      <c r="UZX88" s="95"/>
      <c r="UZY88" s="95"/>
      <c r="UZZ88" s="95"/>
      <c r="VAA88" s="95"/>
      <c r="VAB88" s="95"/>
      <c r="VAC88" s="95"/>
      <c r="VAD88" s="95"/>
      <c r="VAE88" s="95"/>
      <c r="VAF88" s="95"/>
      <c r="VAG88" s="95"/>
      <c r="VAH88" s="95"/>
      <c r="VAI88" s="95"/>
      <c r="VAJ88" s="95"/>
      <c r="VAK88" s="95"/>
      <c r="VAL88" s="95"/>
      <c r="VAM88" s="95"/>
      <c r="VAN88" s="95"/>
      <c r="VAO88" s="95"/>
      <c r="VAP88" s="95"/>
      <c r="VAQ88" s="95"/>
      <c r="VAR88" s="95"/>
      <c r="VAS88" s="95"/>
      <c r="VAT88" s="95"/>
      <c r="VAU88" s="95"/>
      <c r="VAV88" s="95"/>
      <c r="VAW88" s="95"/>
      <c r="VAX88" s="95"/>
      <c r="VAY88" s="95"/>
      <c r="VAZ88" s="95"/>
      <c r="VBA88" s="95"/>
      <c r="VBB88" s="95"/>
      <c r="VBC88" s="95"/>
      <c r="VBD88" s="95"/>
      <c r="VBE88" s="95"/>
      <c r="VBF88" s="95"/>
      <c r="VBG88" s="95"/>
      <c r="VBH88" s="95"/>
      <c r="VBI88" s="95"/>
      <c r="VBJ88" s="95"/>
      <c r="VBK88" s="95"/>
      <c r="VBL88" s="95"/>
      <c r="VBM88" s="95"/>
      <c r="VBN88" s="95"/>
      <c r="VBO88" s="95"/>
      <c r="VBP88" s="95"/>
      <c r="VBQ88" s="95"/>
      <c r="VBR88" s="95"/>
      <c r="VBS88" s="95"/>
      <c r="VBT88" s="95"/>
      <c r="VBU88" s="95"/>
      <c r="VBV88" s="95"/>
      <c r="VBW88" s="95"/>
      <c r="VBX88" s="95"/>
      <c r="VBY88" s="95"/>
      <c r="VBZ88" s="95"/>
      <c r="VCA88" s="95"/>
      <c r="VCB88" s="95"/>
      <c r="VCC88" s="95"/>
      <c r="VCD88" s="95"/>
      <c r="VCE88" s="95"/>
      <c r="VCF88" s="95"/>
      <c r="VCG88" s="95"/>
      <c r="VCH88" s="95"/>
      <c r="VCI88" s="95"/>
      <c r="VCJ88" s="95"/>
      <c r="VCK88" s="95"/>
      <c r="VCL88" s="95"/>
      <c r="VCM88" s="95"/>
      <c r="VCN88" s="95"/>
      <c r="VCO88" s="95"/>
      <c r="VCP88" s="95"/>
      <c r="VCQ88" s="95"/>
      <c r="VCR88" s="95"/>
      <c r="VCS88" s="95"/>
      <c r="VCT88" s="95"/>
      <c r="VCU88" s="95"/>
      <c r="VCV88" s="95"/>
      <c r="VCW88" s="95"/>
      <c r="VCX88" s="95"/>
      <c r="VCY88" s="95"/>
      <c r="VCZ88" s="95"/>
      <c r="VDA88" s="95"/>
      <c r="VDB88" s="95"/>
      <c r="VDC88" s="95"/>
      <c r="VDD88" s="95"/>
      <c r="VDE88" s="95"/>
      <c r="VDF88" s="95"/>
      <c r="VDG88" s="95"/>
      <c r="VDH88" s="95"/>
      <c r="VDI88" s="95"/>
      <c r="VDJ88" s="95"/>
      <c r="VDK88" s="95"/>
      <c r="VDL88" s="95"/>
      <c r="VDM88" s="95"/>
      <c r="VDN88" s="95"/>
      <c r="VDO88" s="95"/>
      <c r="VDP88" s="95"/>
      <c r="VDQ88" s="95"/>
      <c r="VDR88" s="95"/>
      <c r="VDS88" s="95"/>
      <c r="VDT88" s="95"/>
      <c r="VDU88" s="95"/>
      <c r="VDV88" s="95"/>
      <c r="VDW88" s="95"/>
      <c r="VDX88" s="95"/>
      <c r="VDY88" s="95"/>
      <c r="VDZ88" s="95"/>
      <c r="VEA88" s="95"/>
      <c r="VEB88" s="95"/>
      <c r="VEC88" s="95"/>
      <c r="VED88" s="95"/>
      <c r="VEE88" s="95"/>
      <c r="VEF88" s="95"/>
      <c r="VEG88" s="95"/>
      <c r="VEH88" s="95"/>
      <c r="VEI88" s="95"/>
      <c r="VEJ88" s="95"/>
      <c r="VEK88" s="95"/>
      <c r="VEL88" s="95"/>
      <c r="VEM88" s="95"/>
      <c r="VEN88" s="95"/>
      <c r="VEO88" s="95"/>
      <c r="VEP88" s="95"/>
      <c r="VEQ88" s="95"/>
      <c r="VER88" s="95"/>
      <c r="VES88" s="95"/>
      <c r="VET88" s="95"/>
      <c r="VEU88" s="95"/>
      <c r="VEV88" s="95"/>
      <c r="VEW88" s="95"/>
      <c r="VEX88" s="95"/>
      <c r="VEY88" s="95"/>
      <c r="VEZ88" s="95"/>
      <c r="VFA88" s="95"/>
      <c r="VFB88" s="95"/>
      <c r="VFC88" s="95"/>
      <c r="VFD88" s="95"/>
      <c r="VFE88" s="95"/>
      <c r="VFF88" s="95"/>
      <c r="VFG88" s="95"/>
      <c r="VFH88" s="95"/>
      <c r="VFI88" s="95"/>
      <c r="VFJ88" s="95"/>
      <c r="VFK88" s="95"/>
      <c r="VFL88" s="95"/>
      <c r="VFM88" s="95"/>
      <c r="VFN88" s="95"/>
      <c r="VFO88" s="95"/>
      <c r="VFP88" s="95"/>
      <c r="VFQ88" s="95"/>
      <c r="VFR88" s="95"/>
      <c r="VFS88" s="95"/>
      <c r="VFT88" s="95"/>
      <c r="VFU88" s="95"/>
      <c r="VFV88" s="95"/>
      <c r="VFW88" s="95"/>
      <c r="VFX88" s="95"/>
      <c r="VFY88" s="95"/>
      <c r="VFZ88" s="95"/>
      <c r="VGA88" s="95"/>
      <c r="VGB88" s="95"/>
      <c r="VGC88" s="95"/>
      <c r="VGD88" s="95"/>
      <c r="VGE88" s="95"/>
      <c r="VGF88" s="95"/>
      <c r="VGG88" s="95"/>
      <c r="VGH88" s="95"/>
      <c r="VGI88" s="95"/>
      <c r="VGJ88" s="95"/>
      <c r="VGK88" s="95"/>
      <c r="VGL88" s="95"/>
      <c r="VGM88" s="95"/>
      <c r="VGN88" s="95"/>
      <c r="VGO88" s="95"/>
      <c r="VGP88" s="95"/>
      <c r="VGQ88" s="95"/>
      <c r="VGR88" s="95"/>
      <c r="VGS88" s="95"/>
      <c r="VGT88" s="95"/>
      <c r="VGU88" s="95"/>
      <c r="VGV88" s="95"/>
      <c r="VGW88" s="95"/>
      <c r="VGX88" s="95"/>
      <c r="VGY88" s="95"/>
      <c r="VGZ88" s="95"/>
      <c r="VHA88" s="95"/>
      <c r="VHB88" s="95"/>
      <c r="VHC88" s="95"/>
      <c r="VHD88" s="95"/>
      <c r="VHE88" s="95"/>
      <c r="VHF88" s="95"/>
      <c r="VHG88" s="95"/>
      <c r="VHH88" s="95"/>
      <c r="VHI88" s="95"/>
      <c r="VHJ88" s="95"/>
      <c r="VHK88" s="95"/>
      <c r="VHL88" s="95"/>
      <c r="VHM88" s="95"/>
      <c r="VHN88" s="95"/>
      <c r="VHO88" s="95"/>
      <c r="VHP88" s="95"/>
      <c r="VHQ88" s="95"/>
      <c r="VHR88" s="95"/>
      <c r="VHS88" s="95"/>
      <c r="VHT88" s="95"/>
      <c r="VHU88" s="95"/>
      <c r="VHV88" s="95"/>
      <c r="VHW88" s="95"/>
      <c r="VHX88" s="95"/>
      <c r="VHY88" s="95"/>
      <c r="VHZ88" s="95"/>
      <c r="VIA88" s="95"/>
      <c r="VIB88" s="95"/>
      <c r="VIC88" s="95"/>
      <c r="VID88" s="95"/>
      <c r="VIE88" s="95"/>
      <c r="VIF88" s="95"/>
      <c r="VIG88" s="95"/>
      <c r="VIH88" s="95"/>
      <c r="VII88" s="95"/>
      <c r="VIJ88" s="95"/>
      <c r="VIK88" s="95"/>
      <c r="VIL88" s="95"/>
      <c r="VIM88" s="95"/>
      <c r="VIN88" s="95"/>
      <c r="VIO88" s="95"/>
      <c r="VIP88" s="95"/>
      <c r="VIQ88" s="95"/>
      <c r="VIR88" s="95"/>
      <c r="VIS88" s="95"/>
      <c r="VIT88" s="95"/>
      <c r="VIU88" s="95"/>
      <c r="VIV88" s="95"/>
      <c r="VIW88" s="95"/>
      <c r="VIX88" s="95"/>
      <c r="VIY88" s="95"/>
      <c r="VIZ88" s="95"/>
      <c r="VJA88" s="95"/>
      <c r="VJB88" s="95"/>
      <c r="VJC88" s="95"/>
      <c r="VJD88" s="95"/>
      <c r="VJE88" s="95"/>
      <c r="VJF88" s="95"/>
      <c r="VJG88" s="95"/>
      <c r="VJH88" s="95"/>
      <c r="VJI88" s="95"/>
      <c r="VJJ88" s="95"/>
      <c r="VJK88" s="95"/>
      <c r="VJL88" s="95"/>
      <c r="VJM88" s="95"/>
      <c r="VJN88" s="95"/>
      <c r="VJO88" s="95"/>
      <c r="VJP88" s="95"/>
      <c r="VJQ88" s="95"/>
      <c r="VJR88" s="95"/>
      <c r="VJS88" s="95"/>
      <c r="VJT88" s="95"/>
      <c r="VJU88" s="95"/>
      <c r="VJV88" s="95"/>
      <c r="VJW88" s="95"/>
      <c r="VJX88" s="95"/>
      <c r="VJY88" s="95"/>
      <c r="VJZ88" s="95"/>
      <c r="VKA88" s="95"/>
      <c r="VKB88" s="95"/>
      <c r="VKC88" s="95"/>
      <c r="VKD88" s="95"/>
      <c r="VKE88" s="95"/>
      <c r="VKF88" s="95"/>
      <c r="VKG88" s="95"/>
      <c r="VKH88" s="95"/>
      <c r="VKI88" s="95"/>
      <c r="VKJ88" s="95"/>
      <c r="VKK88" s="95"/>
      <c r="VKL88" s="95"/>
      <c r="VKM88" s="95"/>
      <c r="VKN88" s="95"/>
      <c r="VKO88" s="95"/>
      <c r="VKP88" s="95"/>
      <c r="VKQ88" s="95"/>
      <c r="VKR88" s="95"/>
      <c r="VKS88" s="95"/>
      <c r="VKT88" s="95"/>
      <c r="VKU88" s="95"/>
      <c r="VKV88" s="95"/>
      <c r="VKW88" s="95"/>
      <c r="VKX88" s="95"/>
      <c r="VKY88" s="95"/>
      <c r="VKZ88" s="95"/>
      <c r="VLA88" s="95"/>
      <c r="VLB88" s="95"/>
      <c r="VLC88" s="95"/>
      <c r="VLD88" s="95"/>
      <c r="VLE88" s="95"/>
      <c r="VLF88" s="95"/>
      <c r="VLG88" s="95"/>
      <c r="VLH88" s="95"/>
      <c r="VLI88" s="95"/>
      <c r="VLJ88" s="95"/>
      <c r="VLK88" s="95"/>
      <c r="VLL88" s="95"/>
      <c r="VLM88" s="95"/>
      <c r="VLN88" s="95"/>
      <c r="VLO88" s="95"/>
      <c r="VLP88" s="95"/>
      <c r="VLQ88" s="95"/>
      <c r="VLR88" s="95"/>
      <c r="VLS88" s="95"/>
      <c r="VLT88" s="95"/>
      <c r="VLU88" s="95"/>
      <c r="VLV88" s="95"/>
      <c r="VLW88" s="95"/>
      <c r="VLX88" s="95"/>
      <c r="VLY88" s="95"/>
      <c r="VLZ88" s="95"/>
      <c r="VMA88" s="95"/>
      <c r="VMB88" s="95"/>
      <c r="VMC88" s="95"/>
      <c r="VMD88" s="95"/>
      <c r="VME88" s="95"/>
      <c r="VMF88" s="95"/>
      <c r="VMG88" s="95"/>
      <c r="VMH88" s="95"/>
      <c r="VMI88" s="95"/>
      <c r="VMJ88" s="95"/>
      <c r="VMK88" s="95"/>
      <c r="VML88" s="95"/>
      <c r="VMM88" s="95"/>
      <c r="VMN88" s="95"/>
      <c r="VMO88" s="95"/>
      <c r="VMP88" s="95"/>
      <c r="VMQ88" s="95"/>
      <c r="VMR88" s="95"/>
      <c r="VMS88" s="95"/>
      <c r="VMT88" s="95"/>
      <c r="VMU88" s="95"/>
      <c r="VMV88" s="95"/>
      <c r="VMW88" s="95"/>
      <c r="VMX88" s="95"/>
      <c r="VMY88" s="95"/>
      <c r="VMZ88" s="95"/>
      <c r="VNA88" s="95"/>
      <c r="VNB88" s="95"/>
      <c r="VNC88" s="95"/>
      <c r="VND88" s="95"/>
      <c r="VNE88" s="95"/>
      <c r="VNF88" s="95"/>
      <c r="VNG88" s="95"/>
      <c r="VNH88" s="95"/>
      <c r="VNI88" s="95"/>
      <c r="VNJ88" s="95"/>
      <c r="VNK88" s="95"/>
      <c r="VNL88" s="95"/>
      <c r="VNM88" s="95"/>
      <c r="VNN88" s="95"/>
      <c r="VNO88" s="95"/>
      <c r="VNP88" s="95"/>
      <c r="VNQ88" s="95"/>
      <c r="VNR88" s="95"/>
      <c r="VNS88" s="95"/>
      <c r="VNT88" s="95"/>
      <c r="VNU88" s="95"/>
      <c r="VNV88" s="95"/>
      <c r="VNW88" s="95"/>
      <c r="VNX88" s="95"/>
      <c r="VNY88" s="95"/>
      <c r="VNZ88" s="95"/>
      <c r="VOA88" s="95"/>
      <c r="VOB88" s="95"/>
      <c r="VOC88" s="95"/>
      <c r="VOD88" s="95"/>
      <c r="VOE88" s="95"/>
      <c r="VOF88" s="95"/>
      <c r="VOG88" s="95"/>
      <c r="VOH88" s="95"/>
      <c r="VOI88" s="95"/>
      <c r="VOJ88" s="95"/>
      <c r="VOK88" s="95"/>
      <c r="VOL88" s="95"/>
      <c r="VOM88" s="95"/>
      <c r="VON88" s="95"/>
      <c r="VOO88" s="95"/>
      <c r="VOP88" s="95"/>
      <c r="VOQ88" s="95"/>
      <c r="VOR88" s="95"/>
      <c r="VOS88" s="95"/>
      <c r="VOT88" s="95"/>
      <c r="VOU88" s="95"/>
      <c r="VOV88" s="95"/>
      <c r="VOW88" s="95"/>
      <c r="VOX88" s="95"/>
      <c r="VOY88" s="95"/>
      <c r="VOZ88" s="95"/>
      <c r="VPA88" s="95"/>
      <c r="VPB88" s="95"/>
      <c r="VPC88" s="95"/>
      <c r="VPD88" s="95"/>
      <c r="VPE88" s="95"/>
      <c r="VPF88" s="95"/>
      <c r="VPG88" s="95"/>
      <c r="VPH88" s="95"/>
      <c r="VPI88" s="95"/>
      <c r="VPJ88" s="95"/>
      <c r="VPK88" s="95"/>
      <c r="VPL88" s="95"/>
      <c r="VPM88" s="95"/>
      <c r="VPN88" s="95"/>
      <c r="VPO88" s="95"/>
      <c r="VPP88" s="95"/>
      <c r="VPQ88" s="95"/>
      <c r="VPR88" s="95"/>
      <c r="VPS88" s="95"/>
      <c r="VPT88" s="95"/>
      <c r="VPU88" s="95"/>
      <c r="VPV88" s="95"/>
      <c r="VPW88" s="95"/>
      <c r="VPX88" s="95"/>
      <c r="VPY88" s="95"/>
      <c r="VPZ88" s="95"/>
      <c r="VQA88" s="95"/>
      <c r="VQB88" s="95"/>
      <c r="VQC88" s="95"/>
      <c r="VQD88" s="95"/>
      <c r="VQE88" s="95"/>
      <c r="VQF88" s="95"/>
      <c r="VQG88" s="95"/>
      <c r="VQH88" s="95"/>
      <c r="VQI88" s="95"/>
      <c r="VQJ88" s="95"/>
      <c r="VQK88" s="95"/>
      <c r="VQL88" s="95"/>
      <c r="VQM88" s="95"/>
      <c r="VQN88" s="95"/>
      <c r="VQO88" s="95"/>
      <c r="VQP88" s="95"/>
      <c r="VQQ88" s="95"/>
      <c r="VQR88" s="95"/>
      <c r="VQS88" s="95"/>
      <c r="VQT88" s="95"/>
      <c r="VQU88" s="95"/>
      <c r="VQV88" s="95"/>
      <c r="VQW88" s="95"/>
      <c r="VQX88" s="95"/>
      <c r="VQY88" s="95"/>
      <c r="VQZ88" s="95"/>
      <c r="VRA88" s="95"/>
      <c r="VRB88" s="95"/>
      <c r="VRC88" s="95"/>
      <c r="VRD88" s="95"/>
      <c r="VRE88" s="95"/>
      <c r="VRF88" s="95"/>
      <c r="VRG88" s="95"/>
      <c r="VRH88" s="95"/>
      <c r="VRI88" s="95"/>
      <c r="VRJ88" s="95"/>
      <c r="VRK88" s="95"/>
      <c r="VRL88" s="95"/>
      <c r="VRM88" s="95"/>
      <c r="VRN88" s="95"/>
      <c r="VRO88" s="95"/>
      <c r="VRP88" s="95"/>
      <c r="VRQ88" s="95"/>
      <c r="VRR88" s="95"/>
      <c r="VRS88" s="95"/>
      <c r="VRT88" s="95"/>
      <c r="VRU88" s="95"/>
      <c r="VRV88" s="95"/>
      <c r="VRW88" s="95"/>
      <c r="VRX88" s="95"/>
      <c r="VRY88" s="95"/>
      <c r="VRZ88" s="95"/>
      <c r="VSA88" s="95"/>
      <c r="VSB88" s="95"/>
      <c r="VSC88" s="95"/>
      <c r="VSD88" s="95"/>
      <c r="VSE88" s="95"/>
      <c r="VSF88" s="95"/>
      <c r="VSG88" s="95"/>
      <c r="VSH88" s="95"/>
      <c r="VSI88" s="95"/>
      <c r="VSJ88" s="95"/>
      <c r="VSK88" s="95"/>
      <c r="VSL88" s="95"/>
      <c r="VSM88" s="95"/>
      <c r="VSN88" s="95"/>
      <c r="VSO88" s="95"/>
      <c r="VSP88" s="95"/>
      <c r="VSQ88" s="95"/>
      <c r="VSR88" s="95"/>
      <c r="VSS88" s="95"/>
      <c r="VST88" s="95"/>
      <c r="VSU88" s="95"/>
      <c r="VSV88" s="95"/>
      <c r="VSW88" s="95"/>
      <c r="VSX88" s="95"/>
      <c r="VSY88" s="95"/>
      <c r="VSZ88" s="95"/>
      <c r="VTA88" s="95"/>
      <c r="VTB88" s="95"/>
      <c r="VTC88" s="95"/>
      <c r="VTD88" s="95"/>
      <c r="VTE88" s="95"/>
      <c r="VTF88" s="95"/>
      <c r="VTG88" s="95"/>
      <c r="VTH88" s="95"/>
      <c r="VTI88" s="95"/>
      <c r="VTJ88" s="95"/>
      <c r="VTK88" s="95"/>
      <c r="VTL88" s="95"/>
      <c r="VTM88" s="95"/>
      <c r="VTN88" s="95"/>
      <c r="VTO88" s="95"/>
      <c r="VTP88" s="95"/>
      <c r="VTQ88" s="95"/>
      <c r="VTR88" s="95"/>
      <c r="VTS88" s="95"/>
      <c r="VTT88" s="95"/>
      <c r="VTU88" s="95"/>
      <c r="VTV88" s="95"/>
      <c r="VTW88" s="95"/>
      <c r="VTX88" s="95"/>
      <c r="VTY88" s="95"/>
      <c r="VTZ88" s="95"/>
      <c r="VUA88" s="95"/>
      <c r="VUB88" s="95"/>
      <c r="VUC88" s="95"/>
      <c r="VUD88" s="95"/>
      <c r="VUE88" s="95"/>
      <c r="VUF88" s="95"/>
      <c r="VUG88" s="95"/>
      <c r="VUH88" s="95"/>
      <c r="VUI88" s="95"/>
      <c r="VUJ88" s="95"/>
      <c r="VUK88" s="95"/>
      <c r="VUL88" s="95"/>
      <c r="VUM88" s="95"/>
      <c r="VUN88" s="95"/>
      <c r="VUO88" s="95"/>
      <c r="VUP88" s="95"/>
      <c r="VUQ88" s="95"/>
      <c r="VUR88" s="95"/>
      <c r="VUS88" s="95"/>
      <c r="VUT88" s="95"/>
      <c r="VUU88" s="95"/>
      <c r="VUV88" s="95"/>
      <c r="VUW88" s="95"/>
      <c r="VUX88" s="95"/>
      <c r="VUY88" s="95"/>
      <c r="VUZ88" s="95"/>
      <c r="VVA88" s="95"/>
      <c r="VVB88" s="95"/>
      <c r="VVC88" s="95"/>
      <c r="VVD88" s="95"/>
      <c r="VVE88" s="95"/>
      <c r="VVF88" s="95"/>
      <c r="VVG88" s="95"/>
      <c r="VVH88" s="95"/>
      <c r="VVI88" s="95"/>
      <c r="VVJ88" s="95"/>
      <c r="VVK88" s="95"/>
      <c r="VVL88" s="95"/>
      <c r="VVM88" s="95"/>
      <c r="VVN88" s="95"/>
      <c r="VVO88" s="95"/>
      <c r="VVP88" s="95"/>
      <c r="VVQ88" s="95"/>
      <c r="VVR88" s="95"/>
      <c r="VVS88" s="95"/>
      <c r="VVT88" s="95"/>
      <c r="VVU88" s="95"/>
      <c r="VVV88" s="95"/>
      <c r="VVW88" s="95"/>
      <c r="VVX88" s="95"/>
      <c r="VVY88" s="95"/>
      <c r="VVZ88" s="95"/>
      <c r="VWA88" s="95"/>
      <c r="VWB88" s="95"/>
      <c r="VWC88" s="95"/>
      <c r="VWD88" s="95"/>
      <c r="VWE88" s="95"/>
      <c r="VWF88" s="95"/>
      <c r="VWG88" s="95"/>
      <c r="VWH88" s="95"/>
      <c r="VWI88" s="95"/>
      <c r="VWJ88" s="95"/>
      <c r="VWK88" s="95"/>
      <c r="VWL88" s="95"/>
      <c r="VWM88" s="95"/>
      <c r="VWN88" s="95"/>
      <c r="VWO88" s="95"/>
      <c r="VWP88" s="95"/>
      <c r="VWQ88" s="95"/>
      <c r="VWR88" s="95"/>
      <c r="VWS88" s="95"/>
      <c r="VWT88" s="95"/>
      <c r="VWU88" s="95"/>
      <c r="VWV88" s="95"/>
      <c r="VWW88" s="95"/>
      <c r="VWX88" s="95"/>
      <c r="VWY88" s="95"/>
      <c r="VWZ88" s="95"/>
      <c r="VXA88" s="95"/>
      <c r="VXB88" s="95"/>
      <c r="VXC88" s="95"/>
      <c r="VXD88" s="95"/>
      <c r="VXE88" s="95"/>
      <c r="VXF88" s="95"/>
      <c r="VXG88" s="95"/>
      <c r="VXH88" s="95"/>
      <c r="VXI88" s="95"/>
      <c r="VXJ88" s="95"/>
      <c r="VXK88" s="95"/>
      <c r="VXL88" s="95"/>
      <c r="VXM88" s="95"/>
      <c r="VXN88" s="95"/>
      <c r="VXO88" s="95"/>
      <c r="VXP88" s="95"/>
      <c r="VXQ88" s="95"/>
      <c r="VXR88" s="95"/>
      <c r="VXS88" s="95"/>
      <c r="VXT88" s="95"/>
      <c r="VXU88" s="95"/>
      <c r="VXV88" s="95"/>
      <c r="VXW88" s="95"/>
      <c r="VXX88" s="95"/>
      <c r="VXY88" s="95"/>
      <c r="VXZ88" s="95"/>
      <c r="VYA88" s="95"/>
      <c r="VYB88" s="95"/>
      <c r="VYC88" s="95"/>
      <c r="VYD88" s="95"/>
      <c r="VYE88" s="95"/>
      <c r="VYF88" s="95"/>
      <c r="VYG88" s="95"/>
      <c r="VYH88" s="95"/>
      <c r="VYI88" s="95"/>
      <c r="VYJ88" s="95"/>
      <c r="VYK88" s="95"/>
      <c r="VYL88" s="95"/>
      <c r="VYM88" s="95"/>
      <c r="VYN88" s="95"/>
      <c r="VYO88" s="95"/>
      <c r="VYP88" s="95"/>
      <c r="VYQ88" s="95"/>
      <c r="VYR88" s="95"/>
      <c r="VYS88" s="95"/>
      <c r="VYT88" s="95"/>
      <c r="VYU88" s="95"/>
      <c r="VYV88" s="95"/>
      <c r="VYW88" s="95"/>
      <c r="VYX88" s="95"/>
      <c r="VYY88" s="95"/>
      <c r="VYZ88" s="95"/>
      <c r="VZA88" s="95"/>
      <c r="VZB88" s="95"/>
      <c r="VZC88" s="95"/>
      <c r="VZD88" s="95"/>
      <c r="VZE88" s="95"/>
      <c r="VZF88" s="95"/>
      <c r="VZG88" s="95"/>
      <c r="VZH88" s="95"/>
      <c r="VZI88" s="95"/>
      <c r="VZJ88" s="95"/>
      <c r="VZK88" s="95"/>
      <c r="VZL88" s="95"/>
      <c r="VZM88" s="95"/>
      <c r="VZN88" s="95"/>
      <c r="VZO88" s="95"/>
      <c r="VZP88" s="95"/>
      <c r="VZQ88" s="95"/>
      <c r="VZR88" s="95"/>
      <c r="VZS88" s="95"/>
      <c r="VZT88" s="95"/>
      <c r="VZU88" s="95"/>
      <c r="VZV88" s="95"/>
      <c r="VZW88" s="95"/>
      <c r="VZX88" s="95"/>
      <c r="VZY88" s="95"/>
      <c r="VZZ88" s="95"/>
      <c r="WAA88" s="95"/>
      <c r="WAB88" s="95"/>
      <c r="WAC88" s="95"/>
      <c r="WAD88" s="95"/>
      <c r="WAE88" s="95"/>
      <c r="WAF88" s="95"/>
      <c r="WAG88" s="95"/>
      <c r="WAH88" s="95"/>
      <c r="WAI88" s="95"/>
      <c r="WAJ88" s="95"/>
      <c r="WAK88" s="95"/>
      <c r="WAL88" s="95"/>
      <c r="WAM88" s="95"/>
      <c r="WAN88" s="95"/>
      <c r="WAO88" s="95"/>
      <c r="WAP88" s="95"/>
      <c r="WAQ88" s="95"/>
      <c r="WAR88" s="95"/>
      <c r="WAS88" s="95"/>
      <c r="WAT88" s="95"/>
      <c r="WAU88" s="95"/>
      <c r="WAV88" s="95"/>
      <c r="WAW88" s="95"/>
      <c r="WAX88" s="95"/>
      <c r="WAY88" s="95"/>
      <c r="WAZ88" s="95"/>
      <c r="WBA88" s="95"/>
      <c r="WBB88" s="95"/>
      <c r="WBC88" s="95"/>
      <c r="WBD88" s="95"/>
      <c r="WBE88" s="95"/>
      <c r="WBF88" s="95"/>
      <c r="WBG88" s="95"/>
      <c r="WBH88" s="95"/>
      <c r="WBI88" s="95"/>
      <c r="WBJ88" s="95"/>
      <c r="WBK88" s="95"/>
      <c r="WBL88" s="95"/>
      <c r="WBM88" s="95"/>
      <c r="WBN88" s="95"/>
      <c r="WBO88" s="95"/>
      <c r="WBP88" s="95"/>
      <c r="WBQ88" s="95"/>
      <c r="WBR88" s="95"/>
      <c r="WBS88" s="95"/>
      <c r="WBT88" s="95"/>
      <c r="WBU88" s="95"/>
      <c r="WBV88" s="95"/>
      <c r="WBW88" s="95"/>
      <c r="WBX88" s="95"/>
      <c r="WBY88" s="95"/>
      <c r="WBZ88" s="95"/>
      <c r="WCA88" s="95"/>
      <c r="WCB88" s="95"/>
      <c r="WCC88" s="95"/>
      <c r="WCD88" s="95"/>
      <c r="WCE88" s="95"/>
      <c r="WCF88" s="95"/>
      <c r="WCG88" s="95"/>
      <c r="WCH88" s="95"/>
      <c r="WCI88" s="95"/>
      <c r="WCJ88" s="95"/>
      <c r="WCK88" s="95"/>
      <c r="WCL88" s="95"/>
      <c r="WCM88" s="95"/>
      <c r="WCN88" s="95"/>
      <c r="WCO88" s="95"/>
      <c r="WCP88" s="95"/>
      <c r="WCQ88" s="95"/>
      <c r="WCR88" s="95"/>
      <c r="WCS88" s="95"/>
      <c r="WCT88" s="95"/>
      <c r="WCU88" s="95"/>
      <c r="WCV88" s="95"/>
      <c r="WCW88" s="95"/>
      <c r="WCX88" s="95"/>
      <c r="WCY88" s="95"/>
      <c r="WCZ88" s="95"/>
      <c r="WDA88" s="95"/>
      <c r="WDB88" s="95"/>
      <c r="WDC88" s="95"/>
      <c r="WDD88" s="95"/>
      <c r="WDE88" s="95"/>
      <c r="WDF88" s="95"/>
      <c r="WDG88" s="95"/>
      <c r="WDH88" s="95"/>
      <c r="WDI88" s="95"/>
      <c r="WDJ88" s="95"/>
      <c r="WDK88" s="95"/>
      <c r="WDL88" s="95"/>
      <c r="WDM88" s="95"/>
      <c r="WDN88" s="95"/>
      <c r="WDO88" s="95"/>
      <c r="WDP88" s="95"/>
      <c r="WDQ88" s="95"/>
      <c r="WDR88" s="95"/>
      <c r="WDS88" s="95"/>
      <c r="WDT88" s="95"/>
      <c r="WDU88" s="95"/>
      <c r="WDV88" s="95"/>
      <c r="WDW88" s="95"/>
      <c r="WDX88" s="95"/>
      <c r="WDY88" s="95"/>
      <c r="WDZ88" s="95"/>
      <c r="WEA88" s="95"/>
      <c r="WEB88" s="95"/>
      <c r="WEC88" s="95"/>
      <c r="WED88" s="95"/>
      <c r="WEE88" s="95"/>
      <c r="WEF88" s="95"/>
      <c r="WEG88" s="95"/>
      <c r="WEH88" s="95"/>
      <c r="WEI88" s="95"/>
      <c r="WEJ88" s="95"/>
      <c r="WEK88" s="95"/>
      <c r="WEL88" s="95"/>
      <c r="WEM88" s="95"/>
      <c r="WEN88" s="95"/>
      <c r="WEO88" s="95"/>
      <c r="WEP88" s="95"/>
      <c r="WEQ88" s="95"/>
      <c r="WER88" s="95"/>
      <c r="WES88" s="95"/>
      <c r="WET88" s="95"/>
      <c r="WEU88" s="95"/>
      <c r="WEV88" s="95"/>
      <c r="WEW88" s="95"/>
      <c r="WEX88" s="95"/>
      <c r="WEY88" s="95"/>
      <c r="WEZ88" s="95"/>
      <c r="WFA88" s="95"/>
      <c r="WFB88" s="95"/>
      <c r="WFC88" s="95"/>
      <c r="WFD88" s="95"/>
      <c r="WFE88" s="95"/>
      <c r="WFF88" s="95"/>
      <c r="WFG88" s="95"/>
      <c r="WFH88" s="95"/>
      <c r="WFI88" s="95"/>
      <c r="WFJ88" s="95"/>
      <c r="WFK88" s="95"/>
      <c r="WFL88" s="95"/>
      <c r="WFM88" s="95"/>
      <c r="WFN88" s="95"/>
      <c r="WFO88" s="95"/>
      <c r="WFP88" s="95"/>
      <c r="WFQ88" s="95"/>
      <c r="WFR88" s="95"/>
      <c r="WFS88" s="95"/>
      <c r="WFT88" s="95"/>
      <c r="WFU88" s="95"/>
      <c r="WFV88" s="95"/>
      <c r="WFW88" s="95"/>
      <c r="WFX88" s="95"/>
      <c r="WFY88" s="95"/>
      <c r="WFZ88" s="95"/>
      <c r="WGA88" s="95"/>
      <c r="WGB88" s="95"/>
      <c r="WGC88" s="95"/>
      <c r="WGD88" s="95"/>
      <c r="WGE88" s="95"/>
      <c r="WGF88" s="95"/>
      <c r="WGG88" s="95"/>
      <c r="WGH88" s="95"/>
      <c r="WGI88" s="95"/>
      <c r="WGJ88" s="95"/>
      <c r="WGK88" s="95"/>
      <c r="WGL88" s="95"/>
      <c r="WGM88" s="95"/>
      <c r="WGN88" s="95"/>
      <c r="WGO88" s="95"/>
      <c r="WGP88" s="95"/>
      <c r="WGQ88" s="95"/>
      <c r="WGR88" s="95"/>
      <c r="WGS88" s="95"/>
      <c r="WGT88" s="95"/>
      <c r="WGU88" s="95"/>
      <c r="WGV88" s="95"/>
      <c r="WGW88" s="95"/>
      <c r="WGX88" s="95"/>
      <c r="WGY88" s="95"/>
      <c r="WGZ88" s="95"/>
      <c r="WHA88" s="95"/>
      <c r="WHB88" s="95"/>
      <c r="WHC88" s="95"/>
      <c r="WHD88" s="95"/>
      <c r="WHE88" s="95"/>
      <c r="WHF88" s="95"/>
      <c r="WHG88" s="95"/>
      <c r="WHH88" s="95"/>
      <c r="WHI88" s="95"/>
      <c r="WHJ88" s="95"/>
      <c r="WHK88" s="95"/>
      <c r="WHL88" s="95"/>
      <c r="WHM88" s="95"/>
      <c r="WHN88" s="95"/>
      <c r="WHO88" s="95"/>
      <c r="WHP88" s="95"/>
      <c r="WHQ88" s="95"/>
      <c r="WHR88" s="95"/>
      <c r="WHS88" s="95"/>
      <c r="WHT88" s="95"/>
      <c r="WHU88" s="95"/>
      <c r="WHV88" s="95"/>
      <c r="WHW88" s="95"/>
      <c r="WHX88" s="95"/>
      <c r="WHY88" s="95"/>
      <c r="WHZ88" s="95"/>
      <c r="WIA88" s="95"/>
      <c r="WIB88" s="95"/>
      <c r="WIC88" s="95"/>
      <c r="WID88" s="95"/>
      <c r="WIE88" s="95"/>
      <c r="WIF88" s="95"/>
      <c r="WIG88" s="95"/>
      <c r="WIH88" s="95"/>
      <c r="WII88" s="95"/>
      <c r="WIJ88" s="95"/>
      <c r="WIK88" s="95"/>
      <c r="WIL88" s="95"/>
      <c r="WIM88" s="95"/>
      <c r="WIN88" s="95"/>
      <c r="WIO88" s="95"/>
      <c r="WIP88" s="95"/>
      <c r="WIQ88" s="95"/>
      <c r="WIR88" s="95"/>
      <c r="WIS88" s="95"/>
      <c r="WIT88" s="95"/>
      <c r="WIU88" s="95"/>
      <c r="WIV88" s="95"/>
      <c r="WIW88" s="95"/>
      <c r="WIX88" s="95"/>
      <c r="WIY88" s="95"/>
      <c r="WIZ88" s="95"/>
      <c r="WJA88" s="95"/>
      <c r="WJB88" s="95"/>
      <c r="WJC88" s="95"/>
      <c r="WJD88" s="95"/>
      <c r="WJE88" s="95"/>
      <c r="WJF88" s="95"/>
      <c r="WJG88" s="95"/>
      <c r="WJH88" s="95"/>
      <c r="WJI88" s="95"/>
      <c r="WJJ88" s="95"/>
      <c r="WJK88" s="95"/>
      <c r="WJL88" s="95"/>
      <c r="WJM88" s="95"/>
      <c r="WJN88" s="95"/>
      <c r="WJO88" s="95"/>
      <c r="WJP88" s="95"/>
      <c r="WJQ88" s="95"/>
      <c r="WJR88" s="95"/>
      <c r="WJS88" s="95"/>
      <c r="WJT88" s="95"/>
      <c r="WJU88" s="95"/>
      <c r="WJV88" s="95"/>
      <c r="WJW88" s="95"/>
      <c r="WJX88" s="95"/>
      <c r="WJY88" s="95"/>
      <c r="WJZ88" s="95"/>
      <c r="WKA88" s="95"/>
      <c r="WKB88" s="95"/>
      <c r="WKC88" s="95"/>
      <c r="WKD88" s="95"/>
      <c r="WKE88" s="95"/>
      <c r="WKF88" s="95"/>
      <c r="WKG88" s="95"/>
      <c r="WKH88" s="95"/>
      <c r="WKI88" s="95"/>
      <c r="WKJ88" s="95"/>
      <c r="WKK88" s="95"/>
      <c r="WKL88" s="95"/>
      <c r="WKM88" s="95"/>
      <c r="WKN88" s="95"/>
      <c r="WKO88" s="95"/>
      <c r="WKP88" s="95"/>
      <c r="WKQ88" s="95"/>
      <c r="WKR88" s="95"/>
      <c r="WKS88" s="95"/>
      <c r="WKT88" s="95"/>
      <c r="WKU88" s="95"/>
      <c r="WKV88" s="95"/>
      <c r="WKW88" s="95"/>
      <c r="WKX88" s="95"/>
      <c r="WKY88" s="95"/>
      <c r="WKZ88" s="95"/>
      <c r="WLA88" s="95"/>
      <c r="WLB88" s="95"/>
      <c r="WLC88" s="95"/>
      <c r="WLD88" s="95"/>
      <c r="WLE88" s="95"/>
      <c r="WLF88" s="95"/>
      <c r="WLG88" s="95"/>
      <c r="WLH88" s="95"/>
      <c r="WLI88" s="95"/>
      <c r="WLJ88" s="95"/>
      <c r="WLK88" s="95"/>
      <c r="WLL88" s="95"/>
      <c r="WLM88" s="95"/>
      <c r="WLN88" s="95"/>
      <c r="WLO88" s="95"/>
      <c r="WLP88" s="95"/>
      <c r="WLQ88" s="95"/>
      <c r="WLR88" s="95"/>
      <c r="WLS88" s="95"/>
      <c r="WLT88" s="95"/>
      <c r="WLU88" s="95"/>
      <c r="WLV88" s="95"/>
      <c r="WLW88" s="95"/>
      <c r="WLX88" s="95"/>
      <c r="WLY88" s="95"/>
      <c r="WLZ88" s="95"/>
      <c r="WMA88" s="95"/>
      <c r="WMB88" s="95"/>
      <c r="WMC88" s="95"/>
      <c r="WMD88" s="95"/>
      <c r="WME88" s="95"/>
      <c r="WMF88" s="95"/>
      <c r="WMG88" s="95"/>
      <c r="WMH88" s="95"/>
      <c r="WMI88" s="95"/>
      <c r="WMJ88" s="95"/>
      <c r="WMK88" s="95"/>
      <c r="WML88" s="95"/>
      <c r="WMM88" s="95"/>
      <c r="WMN88" s="95"/>
      <c r="WMO88" s="95"/>
      <c r="WMP88" s="95"/>
      <c r="WMQ88" s="95"/>
      <c r="WMR88" s="95"/>
      <c r="WMS88" s="95"/>
      <c r="WMT88" s="95"/>
      <c r="WMU88" s="95"/>
      <c r="WMV88" s="95"/>
      <c r="WMW88" s="95"/>
      <c r="WMX88" s="95"/>
      <c r="WMY88" s="95"/>
      <c r="WMZ88" s="95"/>
      <c r="WNA88" s="95"/>
      <c r="WNB88" s="95"/>
      <c r="WNC88" s="95"/>
      <c r="WND88" s="95"/>
      <c r="WNE88" s="95"/>
      <c r="WNF88" s="95"/>
      <c r="WNG88" s="95"/>
      <c r="WNH88" s="95"/>
      <c r="WNI88" s="95"/>
      <c r="WNJ88" s="95"/>
      <c r="WNK88" s="95"/>
      <c r="WNL88" s="95"/>
      <c r="WNM88" s="95"/>
      <c r="WNN88" s="95"/>
      <c r="WNO88" s="95"/>
      <c r="WNP88" s="95"/>
      <c r="WNQ88" s="95"/>
      <c r="WNR88" s="95"/>
      <c r="WNS88" s="95"/>
      <c r="WNT88" s="95"/>
      <c r="WNU88" s="95"/>
      <c r="WNV88" s="95"/>
      <c r="WNW88" s="95"/>
      <c r="WNX88" s="95"/>
      <c r="WNY88" s="95"/>
      <c r="WNZ88" s="95"/>
      <c r="WOA88" s="95"/>
      <c r="WOB88" s="95"/>
      <c r="WOC88" s="95"/>
      <c r="WOD88" s="95"/>
      <c r="WOE88" s="95"/>
      <c r="WOF88" s="95"/>
      <c r="WOG88" s="95"/>
      <c r="WOH88" s="95"/>
      <c r="WOI88" s="95"/>
      <c r="WOJ88" s="95"/>
      <c r="WOK88" s="95"/>
      <c r="WOL88" s="95"/>
      <c r="WOM88" s="95"/>
      <c r="WON88" s="95"/>
      <c r="WOO88" s="95"/>
      <c r="WOP88" s="95"/>
      <c r="WOQ88" s="95"/>
      <c r="WOR88" s="95"/>
      <c r="WOS88" s="95"/>
      <c r="WOT88" s="95"/>
      <c r="WOU88" s="95"/>
      <c r="WOV88" s="95"/>
      <c r="WOW88" s="95"/>
      <c r="WOX88" s="95"/>
      <c r="WOY88" s="95"/>
      <c r="WOZ88" s="95"/>
      <c r="WPA88" s="95"/>
      <c r="WPB88" s="95"/>
      <c r="WPC88" s="95"/>
      <c r="WPD88" s="95"/>
      <c r="WPE88" s="95"/>
      <c r="WPF88" s="95"/>
      <c r="WPG88" s="95"/>
      <c r="WPH88" s="95"/>
      <c r="WPI88" s="95"/>
      <c r="WPJ88" s="95"/>
      <c r="WPK88" s="95"/>
      <c r="WPL88" s="95"/>
      <c r="WPM88" s="95"/>
      <c r="WPN88" s="95"/>
      <c r="WPO88" s="95"/>
      <c r="WPP88" s="95"/>
      <c r="WPQ88" s="95"/>
      <c r="WPR88" s="95"/>
      <c r="WPS88" s="95"/>
      <c r="WPT88" s="95"/>
      <c r="WPU88" s="95"/>
      <c r="WPV88" s="95"/>
      <c r="WPW88" s="95"/>
      <c r="WPX88" s="95"/>
      <c r="WPY88" s="95"/>
      <c r="WPZ88" s="95"/>
      <c r="WQA88" s="95"/>
      <c r="WQB88" s="95"/>
      <c r="WQC88" s="95"/>
      <c r="WQD88" s="95"/>
      <c r="WQE88" s="95"/>
      <c r="WQF88" s="95"/>
      <c r="WQG88" s="95"/>
      <c r="WQH88" s="95"/>
      <c r="WQI88" s="95"/>
      <c r="WQJ88" s="95"/>
      <c r="WQK88" s="95"/>
      <c r="WQL88" s="95"/>
      <c r="WQM88" s="95"/>
      <c r="WQN88" s="95"/>
      <c r="WQO88" s="95"/>
      <c r="WQP88" s="95"/>
      <c r="WQQ88" s="95"/>
      <c r="WQR88" s="95"/>
      <c r="WQS88" s="95"/>
      <c r="WQT88" s="95"/>
      <c r="WQU88" s="95"/>
      <c r="WQV88" s="95"/>
      <c r="WQW88" s="95"/>
      <c r="WQX88" s="95"/>
      <c r="WQY88" s="95"/>
      <c r="WQZ88" s="95"/>
      <c r="WRA88" s="95"/>
      <c r="WRB88" s="95"/>
      <c r="WRC88" s="95"/>
      <c r="WRD88" s="95"/>
      <c r="WRE88" s="95"/>
      <c r="WRF88" s="95"/>
      <c r="WRG88" s="95"/>
      <c r="WRH88" s="95"/>
      <c r="WRI88" s="95"/>
      <c r="WRJ88" s="95"/>
      <c r="WRK88" s="95"/>
      <c r="WRL88" s="95"/>
      <c r="WRM88" s="95"/>
      <c r="WRN88" s="95"/>
      <c r="WRO88" s="95"/>
      <c r="WRP88" s="95"/>
      <c r="WRQ88" s="95"/>
      <c r="WRR88" s="95"/>
      <c r="WRS88" s="95"/>
      <c r="WRT88" s="95"/>
      <c r="WRU88" s="95"/>
      <c r="WRV88" s="95"/>
      <c r="WRW88" s="95"/>
      <c r="WRX88" s="95"/>
      <c r="WRY88" s="95"/>
      <c r="WRZ88" s="95"/>
      <c r="WSA88" s="95"/>
      <c r="WSB88" s="95"/>
      <c r="WSC88" s="95"/>
      <c r="WSD88" s="95"/>
      <c r="WSE88" s="95"/>
      <c r="WSF88" s="95"/>
      <c r="WSG88" s="95"/>
      <c r="WSH88" s="95"/>
      <c r="WSI88" s="95"/>
      <c r="WSJ88" s="95"/>
      <c r="WSK88" s="95"/>
      <c r="WSL88" s="95"/>
      <c r="WSM88" s="95"/>
      <c r="WSN88" s="95"/>
      <c r="WSO88" s="95"/>
      <c r="WSP88" s="95"/>
      <c r="WSQ88" s="95"/>
      <c r="WSR88" s="95"/>
      <c r="WSS88" s="95"/>
    </row>
    <row r="89" spans="1:16061" s="127" customFormat="1" ht="15" customHeight="1" thickBot="1" x14ac:dyDescent="0.3">
      <c r="A89" s="68"/>
      <c r="B89" s="180"/>
      <c r="C89" s="392">
        <f>$C$72+BB66</f>
        <v>215.6</v>
      </c>
      <c r="D89" s="392">
        <f>D72+C89</f>
        <v>254.1</v>
      </c>
      <c r="E89" s="392">
        <f>E72+D89</f>
        <v>292.60000000000002</v>
      </c>
      <c r="F89" s="392">
        <f>F72+E89</f>
        <v>331.1</v>
      </c>
      <c r="G89" s="392">
        <f>G72+F89</f>
        <v>369.6</v>
      </c>
      <c r="H89" s="392">
        <f>H72+G89</f>
        <v>408.1</v>
      </c>
      <c r="I89" s="190"/>
      <c r="J89" s="227"/>
      <c r="K89" s="81"/>
      <c r="L89" s="68"/>
      <c r="M89" s="68"/>
      <c r="N89" s="68"/>
      <c r="O89" s="68"/>
      <c r="P89" s="68"/>
      <c r="Q89" s="68"/>
      <c r="R89" s="81"/>
      <c r="S89" s="81"/>
      <c r="T89" s="81"/>
      <c r="U89" s="81"/>
      <c r="V89" s="81"/>
      <c r="W89" s="81"/>
      <c r="X89" s="81"/>
      <c r="Y89" s="81"/>
      <c r="Z89" s="81"/>
      <c r="AA89" s="81"/>
      <c r="AB89" s="81"/>
      <c r="AC89" s="81"/>
      <c r="AD89" s="81"/>
      <c r="AE89" s="81"/>
      <c r="AF89" s="81"/>
      <c r="AG89" s="81"/>
      <c r="AH89" s="163"/>
      <c r="AI89" s="164"/>
      <c r="AJ89" s="164"/>
      <c r="AK89" s="231"/>
      <c r="AL89" s="231"/>
      <c r="AM89" s="231"/>
      <c r="AN89" s="231"/>
      <c r="AO89" s="231"/>
      <c r="AP89" s="231"/>
      <c r="AQ89" s="231"/>
      <c r="AR89" s="231"/>
      <c r="AS89" s="231"/>
      <c r="AT89" s="231"/>
      <c r="AU89" s="398">
        <f>AU72</f>
        <v>38.5</v>
      </c>
      <c r="AV89" s="398">
        <f>AV72+AU89</f>
        <v>77</v>
      </c>
      <c r="AW89" s="398">
        <f>AW72+AV89</f>
        <v>115.5</v>
      </c>
      <c r="AX89" s="398">
        <f>AX72+AW89</f>
        <v>154</v>
      </c>
      <c r="AY89" s="398">
        <f>AY72+AX89</f>
        <v>192.5</v>
      </c>
      <c r="AZ89" s="398">
        <f>AZ72+AY89</f>
        <v>231</v>
      </c>
      <c r="BA89" s="398">
        <f>BA72+AZ89</f>
        <v>269.5</v>
      </c>
      <c r="BB89" s="398">
        <f>BB72+BA89</f>
        <v>292.60000000000002</v>
      </c>
      <c r="BC89" s="401">
        <f>BC72+BB89</f>
        <v>315.70000000000005</v>
      </c>
      <c r="BD89" s="68"/>
      <c r="BV89" s="9"/>
      <c r="BW89" s="9"/>
      <c r="BX89" s="9"/>
      <c r="BY89" s="9"/>
      <c r="BZ89" s="9"/>
    </row>
    <row r="90" spans="1:16061" ht="15" customHeight="1" x14ac:dyDescent="0.25">
      <c r="B90" s="228" t="s">
        <v>59</v>
      </c>
      <c r="C90" s="393" t="s">
        <v>81</v>
      </c>
      <c r="D90" s="393" t="s">
        <v>81</v>
      </c>
      <c r="E90" s="393" t="s">
        <v>81</v>
      </c>
      <c r="F90" s="393" t="s">
        <v>81</v>
      </c>
      <c r="G90" s="393" t="s">
        <v>81</v>
      </c>
      <c r="H90" s="393" t="s">
        <v>81</v>
      </c>
      <c r="I90" s="154"/>
      <c r="J90" s="226"/>
      <c r="K90" s="81"/>
      <c r="R90" s="81"/>
      <c r="S90" s="81"/>
      <c r="T90" s="81"/>
      <c r="U90" s="81"/>
      <c r="V90" s="81"/>
      <c r="W90" s="81"/>
      <c r="X90" s="81"/>
      <c r="Y90" s="81"/>
      <c r="Z90" s="81"/>
      <c r="AA90" s="81"/>
      <c r="AB90" s="81"/>
      <c r="AC90" s="81"/>
      <c r="AD90" s="81"/>
      <c r="AE90" s="81"/>
      <c r="AF90" s="81"/>
      <c r="AG90" s="81"/>
      <c r="AH90" s="150" t="s">
        <v>75</v>
      </c>
      <c r="AI90" s="151"/>
      <c r="AJ90" s="151"/>
      <c r="AK90" s="230"/>
      <c r="AL90" s="230"/>
      <c r="AM90" s="230"/>
      <c r="AN90" s="230"/>
      <c r="AO90" s="230"/>
      <c r="AP90" s="230"/>
      <c r="AQ90" s="230"/>
      <c r="AR90" s="230"/>
      <c r="AS90" s="230"/>
      <c r="AT90" s="230"/>
      <c r="AU90" s="396" t="s">
        <v>108</v>
      </c>
      <c r="AV90" s="333" t="s">
        <v>108</v>
      </c>
      <c r="AW90" s="333" t="s">
        <v>108</v>
      </c>
      <c r="AX90" s="333" t="s">
        <v>108</v>
      </c>
      <c r="AY90" s="333" t="s">
        <v>108</v>
      </c>
      <c r="AZ90" s="333" t="s">
        <v>108</v>
      </c>
      <c r="BA90" s="333" t="s">
        <v>108</v>
      </c>
      <c r="BB90" s="333" t="s">
        <v>108</v>
      </c>
      <c r="BC90" s="385" t="s">
        <v>108</v>
      </c>
      <c r="BD90" s="68"/>
      <c r="BV90" s="9"/>
      <c r="BW90" s="9"/>
      <c r="BX90" s="9"/>
      <c r="BY90" s="9"/>
      <c r="BZ90" s="9"/>
    </row>
    <row r="91" spans="1:16061" ht="15" customHeight="1" thickBot="1" x14ac:dyDescent="0.3">
      <c r="B91" s="223"/>
      <c r="C91" s="394">
        <f>$C$72+BB68</f>
        <v>215.6</v>
      </c>
      <c r="D91" s="394">
        <f>D72+C91</f>
        <v>254.1</v>
      </c>
      <c r="E91" s="394">
        <f>E72+D91</f>
        <v>292.60000000000002</v>
      </c>
      <c r="F91" s="394">
        <f>F72+E91</f>
        <v>331.1</v>
      </c>
      <c r="G91" s="394">
        <f>G72+F91</f>
        <v>369.6</v>
      </c>
      <c r="H91" s="394">
        <f>H72+G91</f>
        <v>408.1</v>
      </c>
      <c r="I91" s="229"/>
      <c r="J91" s="227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1"/>
      <c r="AH91" s="163"/>
      <c r="AI91" s="164"/>
      <c r="AJ91" s="164"/>
      <c r="AK91" s="231"/>
      <c r="AL91" s="231"/>
      <c r="AM91" s="231"/>
      <c r="AN91" s="231"/>
      <c r="AO91" s="231"/>
      <c r="AP91" s="231"/>
      <c r="AQ91" s="231"/>
      <c r="AR91" s="231"/>
      <c r="AS91" s="231"/>
      <c r="AT91" s="231"/>
      <c r="AU91" s="398">
        <f>AU72</f>
        <v>38.5</v>
      </c>
      <c r="AV91" s="398">
        <f>AV72+AU91</f>
        <v>77</v>
      </c>
      <c r="AW91" s="398">
        <f>AW72+AV91</f>
        <v>115.5</v>
      </c>
      <c r="AX91" s="398">
        <f>AX72+AW91</f>
        <v>154</v>
      </c>
      <c r="AY91" s="398">
        <f>AY72+AX91</f>
        <v>192.5</v>
      </c>
      <c r="AZ91" s="398">
        <f>AZ72+AY91</f>
        <v>231</v>
      </c>
      <c r="BA91" s="398">
        <f>BA72+AZ91</f>
        <v>269.5</v>
      </c>
      <c r="BB91" s="398">
        <f>BB72+BA91</f>
        <v>292.60000000000002</v>
      </c>
      <c r="BC91" s="401">
        <f>BC72+BB91</f>
        <v>315.70000000000005</v>
      </c>
      <c r="BD91" s="68"/>
      <c r="BV91" s="9"/>
      <c r="BW91" s="9"/>
      <c r="BX91" s="9"/>
      <c r="BY91" s="9"/>
      <c r="BZ91" s="9"/>
    </row>
    <row r="92" spans="1:16061" ht="15" customHeight="1" x14ac:dyDescent="0.25">
      <c r="E92" s="140" t="s">
        <v>0</v>
      </c>
      <c r="F92" s="140" t="s">
        <v>0</v>
      </c>
      <c r="G92" s="140" t="s">
        <v>0</v>
      </c>
      <c r="H92" s="140" t="s">
        <v>0</v>
      </c>
      <c r="I92" s="4"/>
      <c r="J92" s="5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150" t="s">
        <v>57</v>
      </c>
      <c r="AI92" s="151"/>
      <c r="AJ92" s="151"/>
      <c r="AK92" s="230"/>
      <c r="AL92" s="230"/>
      <c r="AM92" s="230"/>
      <c r="AN92" s="230"/>
      <c r="AO92" s="230"/>
      <c r="AP92" s="230"/>
      <c r="AQ92" s="230"/>
      <c r="AR92" s="230"/>
      <c r="AS92" s="230"/>
      <c r="AT92" s="230"/>
      <c r="AU92" s="402" t="s">
        <v>112</v>
      </c>
      <c r="AV92" s="402" t="s">
        <v>112</v>
      </c>
      <c r="AW92" s="402" t="s">
        <v>112</v>
      </c>
      <c r="AX92" s="402" t="s">
        <v>112</v>
      </c>
      <c r="AY92" s="402" t="s">
        <v>112</v>
      </c>
      <c r="AZ92" s="402" t="s">
        <v>112</v>
      </c>
      <c r="BA92" s="402" t="s">
        <v>112</v>
      </c>
      <c r="BB92" s="402" t="s">
        <v>112</v>
      </c>
      <c r="BC92" s="403" t="s">
        <v>112</v>
      </c>
      <c r="BD92" s="68"/>
      <c r="BV92" s="8"/>
      <c r="BW92" s="8"/>
      <c r="BX92" s="8"/>
      <c r="BY92" s="8"/>
      <c r="BZ92" s="8"/>
    </row>
    <row r="93" spans="1:16061" ht="15" customHeight="1" thickBot="1" x14ac:dyDescent="0.3">
      <c r="E93" s="140"/>
      <c r="F93" s="140"/>
      <c r="G93" s="140"/>
      <c r="H93" s="140"/>
      <c r="I93" s="4"/>
      <c r="J93" s="5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163"/>
      <c r="AI93" s="164"/>
      <c r="AJ93" s="164"/>
      <c r="AK93" s="231"/>
      <c r="AL93" s="231"/>
      <c r="AM93" s="231"/>
      <c r="AN93" s="231"/>
      <c r="AO93" s="231"/>
      <c r="AP93" s="231"/>
      <c r="AQ93" s="231"/>
      <c r="AR93" s="231"/>
      <c r="AS93" s="231"/>
      <c r="AT93" s="231"/>
      <c r="AU93" s="404">
        <f>AU72</f>
        <v>38.5</v>
      </c>
      <c r="AV93" s="404">
        <f>AV72+AU93</f>
        <v>77</v>
      </c>
      <c r="AW93" s="404">
        <f>AW72+AV93</f>
        <v>115.5</v>
      </c>
      <c r="AX93" s="404">
        <f>AX72+AW93</f>
        <v>154</v>
      </c>
      <c r="AY93" s="404">
        <f>AY72+AX93</f>
        <v>192.5</v>
      </c>
      <c r="AZ93" s="404">
        <f>AZ72+AY93</f>
        <v>231</v>
      </c>
      <c r="BA93" s="404">
        <f>BA72+AZ93</f>
        <v>269.5</v>
      </c>
      <c r="BB93" s="404">
        <f>BB72+BA93</f>
        <v>292.60000000000002</v>
      </c>
      <c r="BC93" s="405">
        <f>BC72+BB93</f>
        <v>315.70000000000005</v>
      </c>
      <c r="BD93" s="68"/>
      <c r="BV93" s="58"/>
      <c r="BW93" s="58"/>
      <c r="BX93" s="58"/>
      <c r="BY93" s="58"/>
      <c r="BZ93" s="58"/>
    </row>
    <row r="94" spans="1:16061" ht="15" customHeight="1" x14ac:dyDescent="0.25">
      <c r="E94" s="140"/>
      <c r="F94" s="140"/>
      <c r="G94" s="140"/>
      <c r="H94" s="140"/>
      <c r="I94" s="4"/>
      <c r="J94" s="5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150" t="s">
        <v>58</v>
      </c>
      <c r="AI94" s="151"/>
      <c r="AJ94" s="151"/>
      <c r="AK94" s="230"/>
      <c r="AL94" s="230"/>
      <c r="AM94" s="230"/>
      <c r="AN94" s="230"/>
      <c r="AO94" s="230"/>
      <c r="AP94" s="230"/>
      <c r="AQ94" s="230"/>
      <c r="AR94" s="230"/>
      <c r="AS94" s="230"/>
      <c r="AT94" s="230"/>
      <c r="AU94" s="402" t="s">
        <v>112</v>
      </c>
      <c r="AV94" s="402" t="s">
        <v>112</v>
      </c>
      <c r="AW94" s="402" t="s">
        <v>112</v>
      </c>
      <c r="AX94" s="402" t="s">
        <v>112</v>
      </c>
      <c r="AY94" s="402" t="s">
        <v>112</v>
      </c>
      <c r="AZ94" s="402" t="s">
        <v>112</v>
      </c>
      <c r="BA94" s="402" t="s">
        <v>112</v>
      </c>
      <c r="BB94" s="402" t="s">
        <v>112</v>
      </c>
      <c r="BC94" s="403" t="s">
        <v>112</v>
      </c>
      <c r="BD94" s="68"/>
      <c r="BV94" s="9"/>
      <c r="BW94" s="9"/>
      <c r="BX94" s="9"/>
      <c r="BY94" s="9"/>
      <c r="BZ94" s="9"/>
    </row>
    <row r="95" spans="1:16061" ht="15" customHeight="1" thickBot="1" x14ac:dyDescent="0.3">
      <c r="E95" s="140"/>
      <c r="F95" s="140"/>
      <c r="G95" s="140"/>
      <c r="H95" s="140"/>
      <c r="I95" s="4"/>
      <c r="J95" s="5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163"/>
      <c r="AI95" s="164"/>
      <c r="AJ95" s="164"/>
      <c r="AK95" s="231"/>
      <c r="AL95" s="231"/>
      <c r="AM95" s="231"/>
      <c r="AN95" s="231"/>
      <c r="AO95" s="231"/>
      <c r="AP95" s="231"/>
      <c r="AQ95" s="231"/>
      <c r="AR95" s="231"/>
      <c r="AS95" s="231"/>
      <c r="AT95" s="231"/>
      <c r="AU95" s="404">
        <f>AU72</f>
        <v>38.5</v>
      </c>
      <c r="AV95" s="404">
        <f>AV72+AU95</f>
        <v>77</v>
      </c>
      <c r="AW95" s="404">
        <f>AW72+AV95</f>
        <v>115.5</v>
      </c>
      <c r="AX95" s="404">
        <f>AX72+AW95</f>
        <v>154</v>
      </c>
      <c r="AY95" s="404">
        <f>AY72+AX95</f>
        <v>192.5</v>
      </c>
      <c r="AZ95" s="404">
        <f>AZ72+AY95</f>
        <v>231</v>
      </c>
      <c r="BA95" s="404">
        <f>BA72+AZ95</f>
        <v>269.5</v>
      </c>
      <c r="BB95" s="404">
        <f>BB72+BA95</f>
        <v>292.60000000000002</v>
      </c>
      <c r="BC95" s="405">
        <f>BC72+BB95</f>
        <v>315.70000000000005</v>
      </c>
      <c r="BD95" s="68"/>
      <c r="BV95" s="9"/>
      <c r="BW95" s="9"/>
      <c r="BX95" s="9"/>
      <c r="BY95" s="9"/>
      <c r="BZ95" s="9"/>
    </row>
    <row r="96" spans="1:16061" ht="15" customHeight="1" x14ac:dyDescent="0.25">
      <c r="E96" s="140"/>
      <c r="F96" s="140"/>
      <c r="G96" s="140"/>
      <c r="H96" s="140"/>
      <c r="I96" s="4"/>
      <c r="J96" s="5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150" t="s">
        <v>59</v>
      </c>
      <c r="AI96" s="151"/>
      <c r="AJ96" s="151"/>
      <c r="AK96" s="230"/>
      <c r="AL96" s="230"/>
      <c r="AM96" s="230"/>
      <c r="AN96" s="230"/>
      <c r="AO96" s="230"/>
      <c r="AP96" s="230"/>
      <c r="AQ96" s="230"/>
      <c r="AR96" s="230"/>
      <c r="AS96" s="230"/>
      <c r="AT96" s="230"/>
      <c r="AU96" s="402" t="s">
        <v>112</v>
      </c>
      <c r="AV96" s="402" t="s">
        <v>112</v>
      </c>
      <c r="AW96" s="402" t="s">
        <v>112</v>
      </c>
      <c r="AX96" s="402" t="s">
        <v>112</v>
      </c>
      <c r="AY96" s="402" t="s">
        <v>112</v>
      </c>
      <c r="AZ96" s="402" t="s">
        <v>112</v>
      </c>
      <c r="BA96" s="402" t="s">
        <v>112</v>
      </c>
      <c r="BB96" s="402" t="s">
        <v>112</v>
      </c>
      <c r="BC96" s="403" t="s">
        <v>112</v>
      </c>
      <c r="BD96" s="68"/>
      <c r="BV96" s="9"/>
      <c r="BW96" s="9"/>
      <c r="BX96" s="9"/>
      <c r="BY96" s="9"/>
      <c r="BZ96" s="9"/>
    </row>
    <row r="97" spans="1:78" ht="15" customHeight="1" thickBot="1" x14ac:dyDescent="0.3">
      <c r="E97" s="140"/>
      <c r="F97" s="140"/>
      <c r="G97" s="140"/>
      <c r="H97" s="140"/>
      <c r="I97" s="4"/>
      <c r="J97" s="5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163"/>
      <c r="AI97" s="164"/>
      <c r="AJ97" s="164"/>
      <c r="AK97" s="231"/>
      <c r="AL97" s="231"/>
      <c r="AM97" s="231"/>
      <c r="AN97" s="231"/>
      <c r="AO97" s="231"/>
      <c r="AP97" s="231"/>
      <c r="AQ97" s="231"/>
      <c r="AR97" s="231"/>
      <c r="AS97" s="231"/>
      <c r="AT97" s="231"/>
      <c r="AU97" s="404">
        <f>AU72</f>
        <v>38.5</v>
      </c>
      <c r="AV97" s="392">
        <f>AV72+AU97</f>
        <v>77</v>
      </c>
      <c r="AW97" s="392">
        <f>AW72+AV97</f>
        <v>115.5</v>
      </c>
      <c r="AX97" s="392">
        <f>AX72+AW97</f>
        <v>154</v>
      </c>
      <c r="AY97" s="392">
        <f>AY72+AX97</f>
        <v>192.5</v>
      </c>
      <c r="AZ97" s="392" t="b">
        <f>BA75=AZ72+AY97</f>
        <v>0</v>
      </c>
      <c r="BA97" s="392">
        <f>BA72+AZ97</f>
        <v>38.5</v>
      </c>
      <c r="BB97" s="392">
        <f>BB72+BA97</f>
        <v>61.6</v>
      </c>
      <c r="BC97" s="406">
        <f>BC72+BB97</f>
        <v>84.7</v>
      </c>
      <c r="BD97" s="68"/>
      <c r="BV97" s="9"/>
      <c r="BW97" s="9"/>
      <c r="BX97" s="9"/>
      <c r="BY97" s="9"/>
      <c r="BZ97" s="9"/>
    </row>
    <row r="98" spans="1:78" x14ac:dyDescent="0.25">
      <c r="I98" s="4"/>
      <c r="J98" s="5"/>
      <c r="AH98" s="90"/>
      <c r="AI98" s="90"/>
      <c r="AJ98" s="90"/>
      <c r="BC98" s="50"/>
      <c r="BD98" s="68"/>
      <c r="BV98" s="9"/>
      <c r="BW98" s="9"/>
      <c r="BX98" s="9"/>
      <c r="BY98" s="9"/>
      <c r="BZ98" s="9"/>
    </row>
    <row r="99" spans="1:78" x14ac:dyDescent="0.25">
      <c r="B99" s="119" t="s">
        <v>60</v>
      </c>
      <c r="C99" s="119" t="s">
        <v>61</v>
      </c>
      <c r="D99" s="119" t="s">
        <v>62</v>
      </c>
      <c r="E99" s="119" t="s">
        <v>63</v>
      </c>
      <c r="F99" s="119" t="s">
        <v>64</v>
      </c>
      <c r="G99" s="119" t="s">
        <v>65</v>
      </c>
      <c r="H99" s="119" t="s">
        <v>66</v>
      </c>
      <c r="I99" s="119" t="s">
        <v>67</v>
      </c>
      <c r="J99" s="120" t="s">
        <v>68</v>
      </c>
      <c r="K99" s="118" t="s">
        <v>4</v>
      </c>
      <c r="L99" s="119" t="s">
        <v>5</v>
      </c>
      <c r="M99" s="119" t="s">
        <v>6</v>
      </c>
      <c r="N99" s="119" t="s">
        <v>7</v>
      </c>
      <c r="O99" s="119" t="s">
        <v>8</v>
      </c>
      <c r="P99" s="119" t="s">
        <v>9</v>
      </c>
      <c r="Q99" s="119" t="s">
        <v>10</v>
      </c>
      <c r="R99" s="119" t="s">
        <v>11</v>
      </c>
      <c r="S99" s="119" t="s">
        <v>12</v>
      </c>
      <c r="T99" s="119" t="s">
        <v>13</v>
      </c>
      <c r="U99" s="119" t="s">
        <v>14</v>
      </c>
      <c r="V99" s="119" t="s">
        <v>15</v>
      </c>
      <c r="W99" s="119" t="s">
        <v>16</v>
      </c>
      <c r="X99" s="119" t="s">
        <v>17</v>
      </c>
      <c r="Y99" s="119" t="s">
        <v>18</v>
      </c>
      <c r="Z99" s="119" t="s">
        <v>19</v>
      </c>
      <c r="AA99" s="119" t="s">
        <v>20</v>
      </c>
      <c r="AB99" s="119" t="s">
        <v>21</v>
      </c>
      <c r="AC99" s="119" t="s">
        <v>22</v>
      </c>
      <c r="AD99" s="119" t="s">
        <v>23</v>
      </c>
      <c r="AE99" s="119" t="s">
        <v>24</v>
      </c>
      <c r="AF99" s="119" t="s">
        <v>25</v>
      </c>
      <c r="AG99" s="119" t="s">
        <v>26</v>
      </c>
      <c r="AH99" s="119" t="s">
        <v>27</v>
      </c>
      <c r="AI99" s="119" t="s">
        <v>28</v>
      </c>
      <c r="AJ99" s="120" t="s">
        <v>29</v>
      </c>
      <c r="AK99" s="121" t="s">
        <v>30</v>
      </c>
      <c r="AL99" s="119" t="s">
        <v>31</v>
      </c>
      <c r="AM99" s="119" t="s">
        <v>32</v>
      </c>
      <c r="AN99" s="119" t="s">
        <v>33</v>
      </c>
      <c r="AO99" s="119" t="s">
        <v>34</v>
      </c>
      <c r="AP99" s="119" t="s">
        <v>35</v>
      </c>
      <c r="AQ99" s="119" t="s">
        <v>36</v>
      </c>
      <c r="AR99" s="119" t="s">
        <v>37</v>
      </c>
      <c r="AS99" s="119" t="s">
        <v>38</v>
      </c>
      <c r="AT99" s="119" t="s">
        <v>39</v>
      </c>
      <c r="AU99" s="119" t="s">
        <v>40</v>
      </c>
      <c r="AV99" s="119" t="s">
        <v>41</v>
      </c>
      <c r="AW99" s="119" t="s">
        <v>42</v>
      </c>
      <c r="AX99" s="119" t="s">
        <v>43</v>
      </c>
      <c r="AY99" s="119" t="s">
        <v>44</v>
      </c>
      <c r="AZ99" s="119" t="s">
        <v>45</v>
      </c>
      <c r="BA99" s="119" t="s">
        <v>46</v>
      </c>
      <c r="BB99" s="119" t="s">
        <v>47</v>
      </c>
      <c r="BC99" s="50"/>
      <c r="BD99" s="68"/>
      <c r="BV99" s="9"/>
      <c r="BW99" s="9"/>
      <c r="BX99" s="9"/>
      <c r="BY99" s="9"/>
      <c r="BZ99" s="9"/>
    </row>
    <row r="100" spans="1:78" x14ac:dyDescent="0.25">
      <c r="B100" s="91"/>
      <c r="C100" s="125">
        <v>38.5</v>
      </c>
      <c r="D100" s="125">
        <f t="shared" ref="D100" si="30">38.5-(D101*7.7)</f>
        <v>38.5</v>
      </c>
      <c r="E100" s="125">
        <f>38.5-(E101*7.7)</f>
        <v>38.5</v>
      </c>
      <c r="F100" s="125">
        <f>38.5-(F101*7.7)</f>
        <v>38.5</v>
      </c>
      <c r="G100" s="125">
        <f t="shared" ref="G100:BB100" si="31">38.5-(G101*7.7)</f>
        <v>38.5</v>
      </c>
      <c r="H100" s="125">
        <f t="shared" si="31"/>
        <v>38.5</v>
      </c>
      <c r="I100" s="125">
        <f t="shared" si="31"/>
        <v>30.8</v>
      </c>
      <c r="J100" s="125">
        <f t="shared" si="31"/>
        <v>38.5</v>
      </c>
      <c r="K100" s="125">
        <f t="shared" si="31"/>
        <v>38.5</v>
      </c>
      <c r="L100" s="125">
        <f t="shared" si="31"/>
        <v>38.5</v>
      </c>
      <c r="M100" s="125">
        <f t="shared" si="31"/>
        <v>38.5</v>
      </c>
      <c r="N100" s="125">
        <f t="shared" si="31"/>
        <v>38.5</v>
      </c>
      <c r="O100" s="125">
        <f t="shared" si="31"/>
        <v>30.8</v>
      </c>
      <c r="P100" s="125">
        <f t="shared" si="31"/>
        <v>30.8</v>
      </c>
      <c r="Q100" s="125">
        <f t="shared" si="31"/>
        <v>38.5</v>
      </c>
      <c r="R100" s="125">
        <f t="shared" si="31"/>
        <v>38.5</v>
      </c>
      <c r="S100" s="125">
        <f t="shared" si="31"/>
        <v>38.5</v>
      </c>
      <c r="T100" s="125">
        <f t="shared" si="31"/>
        <v>38.5</v>
      </c>
      <c r="U100" s="125">
        <f t="shared" si="31"/>
        <v>30.8</v>
      </c>
      <c r="V100" s="125">
        <f t="shared" si="31"/>
        <v>38.5</v>
      </c>
      <c r="W100" s="125">
        <f t="shared" si="31"/>
        <v>30.8</v>
      </c>
      <c r="X100" s="125">
        <f t="shared" si="31"/>
        <v>30.8</v>
      </c>
      <c r="Y100" s="125">
        <f t="shared" si="31"/>
        <v>38.5</v>
      </c>
      <c r="Z100" s="125">
        <f t="shared" si="31"/>
        <v>38.5</v>
      </c>
      <c r="AA100" s="125">
        <f t="shared" si="31"/>
        <v>38.5</v>
      </c>
      <c r="AB100" s="125">
        <f t="shared" si="31"/>
        <v>38.5</v>
      </c>
      <c r="AC100" s="125">
        <f t="shared" si="31"/>
        <v>38.5</v>
      </c>
      <c r="AD100" s="125">
        <f t="shared" si="31"/>
        <v>38.5</v>
      </c>
      <c r="AE100" s="125">
        <f t="shared" si="31"/>
        <v>38.5</v>
      </c>
      <c r="AF100" s="125">
        <f t="shared" si="31"/>
        <v>38.5</v>
      </c>
      <c r="AG100" s="125">
        <f t="shared" si="31"/>
        <v>38.5</v>
      </c>
      <c r="AH100" s="125">
        <f t="shared" si="31"/>
        <v>38.5</v>
      </c>
      <c r="AI100" s="125">
        <f t="shared" si="31"/>
        <v>38.5</v>
      </c>
      <c r="AJ100" s="125">
        <f t="shared" si="31"/>
        <v>38.5</v>
      </c>
      <c r="AK100" s="125">
        <f t="shared" si="31"/>
        <v>38.5</v>
      </c>
      <c r="AL100" s="125">
        <f t="shared" si="31"/>
        <v>38.5</v>
      </c>
      <c r="AM100" s="125">
        <f t="shared" si="31"/>
        <v>38.5</v>
      </c>
      <c r="AN100" s="125">
        <f t="shared" si="31"/>
        <v>38.5</v>
      </c>
      <c r="AO100" s="125">
        <f t="shared" si="31"/>
        <v>38.5</v>
      </c>
      <c r="AP100" s="125">
        <f t="shared" si="31"/>
        <v>38.5</v>
      </c>
      <c r="AQ100" s="125">
        <f t="shared" si="31"/>
        <v>38.5</v>
      </c>
      <c r="AR100" s="125">
        <f t="shared" si="31"/>
        <v>38.5</v>
      </c>
      <c r="AS100" s="125">
        <f t="shared" si="31"/>
        <v>38.5</v>
      </c>
      <c r="AT100" s="125">
        <f t="shared" si="31"/>
        <v>30.8</v>
      </c>
      <c r="AU100" s="125">
        <f t="shared" si="31"/>
        <v>38.5</v>
      </c>
      <c r="AV100" s="125">
        <f t="shared" si="31"/>
        <v>38.5</v>
      </c>
      <c r="AW100" s="125">
        <f t="shared" si="31"/>
        <v>38.5</v>
      </c>
      <c r="AX100" s="125">
        <f t="shared" si="31"/>
        <v>38.5</v>
      </c>
      <c r="AY100" s="125">
        <f t="shared" si="31"/>
        <v>38.5</v>
      </c>
      <c r="AZ100" s="125">
        <f t="shared" si="31"/>
        <v>38.5</v>
      </c>
      <c r="BA100" s="125">
        <f t="shared" si="31"/>
        <v>30.8</v>
      </c>
      <c r="BB100" s="125">
        <f t="shared" si="31"/>
        <v>30.8</v>
      </c>
      <c r="BC100" s="50"/>
      <c r="BD100" s="68"/>
      <c r="BV100" s="9"/>
      <c r="BW100" s="9"/>
      <c r="BX100" s="9"/>
      <c r="BY100" s="9"/>
      <c r="BZ100" s="9"/>
    </row>
    <row r="101" spans="1:78" ht="16.5" thickBot="1" x14ac:dyDescent="0.3">
      <c r="A101" s="127"/>
      <c r="B101" s="91">
        <v>2021</v>
      </c>
      <c r="C101" s="125"/>
      <c r="D101" s="125"/>
      <c r="E101" s="125"/>
      <c r="F101" s="125"/>
      <c r="G101" s="125"/>
      <c r="H101" s="125"/>
      <c r="I101" s="125">
        <v>1</v>
      </c>
      <c r="J101" s="125"/>
      <c r="K101" s="125"/>
      <c r="L101" s="125"/>
      <c r="M101" s="125"/>
      <c r="N101" s="125"/>
      <c r="O101" s="125">
        <v>1</v>
      </c>
      <c r="P101" s="125">
        <v>1</v>
      </c>
      <c r="Q101" s="125"/>
      <c r="R101" s="125"/>
      <c r="S101" s="125"/>
      <c r="T101" s="125"/>
      <c r="U101" s="125">
        <v>1</v>
      </c>
      <c r="V101" s="125"/>
      <c r="W101" s="125">
        <v>1</v>
      </c>
      <c r="X101" s="125">
        <v>1</v>
      </c>
      <c r="Y101" s="125"/>
      <c r="Z101" s="125"/>
      <c r="AA101" s="125"/>
      <c r="AB101" s="125"/>
      <c r="AC101" s="125"/>
      <c r="AD101" s="125"/>
      <c r="AE101" s="125"/>
      <c r="AF101" s="125"/>
      <c r="AG101" s="125"/>
      <c r="AH101" s="125"/>
      <c r="AI101" s="125"/>
      <c r="AJ101" s="125"/>
      <c r="AK101" s="125"/>
      <c r="AL101" s="125"/>
      <c r="AM101" s="125"/>
      <c r="AN101" s="125"/>
      <c r="AO101" s="125"/>
      <c r="AP101" s="125"/>
      <c r="AQ101" s="125"/>
      <c r="AR101" s="125"/>
      <c r="AS101" s="125"/>
      <c r="AT101" s="125">
        <v>1</v>
      </c>
      <c r="AU101" s="125"/>
      <c r="AV101" s="125"/>
      <c r="AW101" s="125"/>
      <c r="AX101" s="125"/>
      <c r="AY101" s="125"/>
      <c r="AZ101" s="125"/>
      <c r="BA101" s="125">
        <v>1</v>
      </c>
      <c r="BB101" s="125">
        <v>1</v>
      </c>
      <c r="BC101" s="50"/>
      <c r="BD101" s="68"/>
    </row>
    <row r="102" spans="1:78" ht="15" customHeight="1" x14ac:dyDescent="0.25">
      <c r="A102" s="127"/>
      <c r="B102" s="177" t="s">
        <v>48</v>
      </c>
      <c r="C102" s="333" t="s">
        <v>108</v>
      </c>
      <c r="D102" s="333" t="s">
        <v>108</v>
      </c>
      <c r="E102" s="333" t="s">
        <v>108</v>
      </c>
      <c r="F102" s="333" t="s">
        <v>108</v>
      </c>
      <c r="G102" s="154" t="s">
        <v>49</v>
      </c>
      <c r="H102" s="155" t="s">
        <v>50</v>
      </c>
      <c r="I102" s="153" t="s">
        <v>93</v>
      </c>
      <c r="J102" s="153" t="s">
        <v>93</v>
      </c>
      <c r="K102" s="153" t="s">
        <v>93</v>
      </c>
      <c r="L102" s="153" t="s">
        <v>93</v>
      </c>
      <c r="M102" s="333" t="s">
        <v>80</v>
      </c>
      <c r="N102" s="333" t="s">
        <v>80</v>
      </c>
      <c r="O102" s="333" t="s">
        <v>80</v>
      </c>
      <c r="P102" s="333" t="s">
        <v>80</v>
      </c>
      <c r="Q102" s="153" t="s">
        <v>93</v>
      </c>
      <c r="R102" s="153" t="s">
        <v>93</v>
      </c>
      <c r="S102" s="153" t="s">
        <v>93</v>
      </c>
      <c r="T102" s="153" t="s">
        <v>93</v>
      </c>
      <c r="U102" s="153" t="s">
        <v>93</v>
      </c>
      <c r="V102" s="153" t="s">
        <v>93</v>
      </c>
      <c r="W102" s="333" t="s">
        <v>80</v>
      </c>
      <c r="X102" s="333" t="s">
        <v>80</v>
      </c>
      <c r="Y102" s="333" t="s">
        <v>80</v>
      </c>
      <c r="Z102" s="333" t="s">
        <v>80</v>
      </c>
      <c r="AA102" s="341" t="s">
        <v>101</v>
      </c>
      <c r="AB102" s="341" t="s">
        <v>101</v>
      </c>
      <c r="AC102" s="153" t="s">
        <v>93</v>
      </c>
      <c r="AD102" s="153" t="s">
        <v>93</v>
      </c>
      <c r="AE102" s="153" t="s">
        <v>93</v>
      </c>
      <c r="AF102" s="153" t="s">
        <v>93</v>
      </c>
      <c r="AG102" s="154" t="s">
        <v>51</v>
      </c>
      <c r="AH102" s="186" t="s">
        <v>69</v>
      </c>
      <c r="AI102" s="409" t="s">
        <v>81</v>
      </c>
      <c r="AJ102" s="409" t="s">
        <v>81</v>
      </c>
      <c r="AK102" s="409" t="s">
        <v>81</v>
      </c>
      <c r="AL102" s="409" t="s">
        <v>81</v>
      </c>
      <c r="AM102" s="335" t="s">
        <v>82</v>
      </c>
      <c r="AN102" s="335" t="s">
        <v>82</v>
      </c>
      <c r="AO102" s="335" t="s">
        <v>82</v>
      </c>
      <c r="AP102" s="335" t="s">
        <v>82</v>
      </c>
      <c r="AQ102" s="335" t="s">
        <v>82</v>
      </c>
      <c r="AR102" s="335" t="s">
        <v>82</v>
      </c>
      <c r="AS102" s="418" t="s">
        <v>83</v>
      </c>
      <c r="AT102" s="418" t="s">
        <v>83</v>
      </c>
      <c r="AU102" s="418" t="s">
        <v>83</v>
      </c>
      <c r="AV102" s="418" t="s">
        <v>83</v>
      </c>
      <c r="AW102" s="418" t="s">
        <v>83</v>
      </c>
      <c r="AX102" s="418" t="s">
        <v>83</v>
      </c>
      <c r="AY102" s="153" t="s">
        <v>93</v>
      </c>
      <c r="AZ102" s="153" t="s">
        <v>93</v>
      </c>
      <c r="BA102" s="154" t="s">
        <v>70</v>
      </c>
      <c r="BB102" s="187" t="s">
        <v>76</v>
      </c>
      <c r="BC102" s="50"/>
      <c r="BD102" s="68"/>
    </row>
    <row r="103" spans="1:78" ht="15" customHeight="1" thickBot="1" x14ac:dyDescent="0.3">
      <c r="A103" s="127"/>
      <c r="B103" s="234"/>
      <c r="C103" s="407">
        <f>C100+BC75</f>
        <v>354.20000000000005</v>
      </c>
      <c r="D103" s="407">
        <f>D100+C103</f>
        <v>392.70000000000005</v>
      </c>
      <c r="E103" s="407">
        <f>E100+D103</f>
        <v>431.20000000000005</v>
      </c>
      <c r="F103" s="407">
        <f>F100+E103</f>
        <v>469.70000000000005</v>
      </c>
      <c r="G103" s="111"/>
      <c r="H103" s="113"/>
      <c r="I103" s="110">
        <f>I100+AT75</f>
        <v>385</v>
      </c>
      <c r="J103" s="110">
        <f>J100+I103</f>
        <v>423.5</v>
      </c>
      <c r="K103" s="110">
        <f t="shared" ref="K103:L103" si="32">K100+J103</f>
        <v>462</v>
      </c>
      <c r="L103" s="110">
        <f t="shared" si="32"/>
        <v>500.5</v>
      </c>
      <c r="M103" s="407">
        <f>M100</f>
        <v>38.5</v>
      </c>
      <c r="N103" s="407">
        <f>$N$100+M103</f>
        <v>77</v>
      </c>
      <c r="O103" s="407">
        <f>$O$100+N103</f>
        <v>107.8</v>
      </c>
      <c r="P103" s="407">
        <f>$P$100+O103</f>
        <v>138.6</v>
      </c>
      <c r="Q103" s="109">
        <f>Q100+L103</f>
        <v>539</v>
      </c>
      <c r="R103" s="109">
        <f>R100+Q103</f>
        <v>577.5</v>
      </c>
      <c r="S103" s="109">
        <f t="shared" ref="S103:V103" si="33">S100+R103</f>
        <v>616</v>
      </c>
      <c r="T103" s="109">
        <f t="shared" si="33"/>
        <v>654.5</v>
      </c>
      <c r="U103" s="109">
        <f t="shared" si="33"/>
        <v>685.3</v>
      </c>
      <c r="V103" s="109">
        <f t="shared" si="33"/>
        <v>723.8</v>
      </c>
      <c r="W103" s="407">
        <f>$W$100</f>
        <v>30.8</v>
      </c>
      <c r="X103" s="407">
        <f>X100+W103</f>
        <v>61.6</v>
      </c>
      <c r="Y103" s="407">
        <f>Y100+X103</f>
        <v>100.1</v>
      </c>
      <c r="Z103" s="407">
        <f>Z100+Y103</f>
        <v>138.6</v>
      </c>
      <c r="AA103" s="412">
        <f>AA100</f>
        <v>38.5</v>
      </c>
      <c r="AB103" s="412">
        <f>AB100+AA103</f>
        <v>77</v>
      </c>
      <c r="AC103" s="109">
        <f>AC100+V103</f>
        <v>762.3</v>
      </c>
      <c r="AD103" s="109">
        <f>AD100+AC103</f>
        <v>800.8</v>
      </c>
      <c r="AE103" s="109">
        <f t="shared" ref="AE103:AF103" si="34">AE100+AD103</f>
        <v>839.3</v>
      </c>
      <c r="AF103" s="109">
        <f t="shared" si="34"/>
        <v>877.8</v>
      </c>
      <c r="AG103" s="111"/>
      <c r="AH103" s="115"/>
      <c r="AI103" s="419">
        <f>$AI$100</f>
        <v>38.5</v>
      </c>
      <c r="AJ103" s="419">
        <f>$AJ$100+AI103</f>
        <v>77</v>
      </c>
      <c r="AK103" s="419">
        <f>AK100+AJ103</f>
        <v>115.5</v>
      </c>
      <c r="AL103" s="419">
        <f>AL100+AK103</f>
        <v>154</v>
      </c>
      <c r="AM103" s="420">
        <f>AM100</f>
        <v>38.5</v>
      </c>
      <c r="AN103" s="420">
        <f>AN100+AM103</f>
        <v>77</v>
      </c>
      <c r="AO103" s="420">
        <f>AO100+AN103</f>
        <v>115.5</v>
      </c>
      <c r="AP103" s="420">
        <f>AP100+AO103</f>
        <v>154</v>
      </c>
      <c r="AQ103" s="420">
        <f>AQ100+AP103</f>
        <v>192.5</v>
      </c>
      <c r="AR103" s="420">
        <f>AR100+AQ103</f>
        <v>231</v>
      </c>
      <c r="AS103" s="421">
        <f>AS100</f>
        <v>38.5</v>
      </c>
      <c r="AT103" s="421">
        <f>AT100+AS103</f>
        <v>69.3</v>
      </c>
      <c r="AU103" s="421">
        <f>AU100+AT103</f>
        <v>107.8</v>
      </c>
      <c r="AV103" s="421">
        <f>AV100+AU103</f>
        <v>146.30000000000001</v>
      </c>
      <c r="AW103" s="421">
        <f>AW100+AV103</f>
        <v>184.8</v>
      </c>
      <c r="AX103" s="421">
        <f>AX100+AW103</f>
        <v>223.3</v>
      </c>
      <c r="AY103" s="109">
        <f>AY100+AF103</f>
        <v>916.3</v>
      </c>
      <c r="AZ103" s="109">
        <f>AZ100+AY103</f>
        <v>954.8</v>
      </c>
      <c r="BA103" s="111"/>
      <c r="BB103" s="235"/>
      <c r="BC103" s="50"/>
      <c r="BD103" s="68"/>
    </row>
    <row r="104" spans="1:78" ht="15" customHeight="1" x14ac:dyDescent="0.2">
      <c r="B104" s="177" t="s">
        <v>52</v>
      </c>
      <c r="C104" s="396" t="s">
        <v>108</v>
      </c>
      <c r="D104" s="396" t="s">
        <v>108</v>
      </c>
      <c r="E104" s="396" t="s">
        <v>108</v>
      </c>
      <c r="F104" s="396" t="s">
        <v>108</v>
      </c>
      <c r="G104" s="154"/>
      <c r="H104" s="155"/>
      <c r="I104" s="153"/>
      <c r="J104" s="153"/>
      <c r="K104" s="153"/>
      <c r="L104" s="153"/>
      <c r="M104" s="340" t="s">
        <v>81</v>
      </c>
      <c r="N104" s="340" t="s">
        <v>81</v>
      </c>
      <c r="O104" s="340" t="s">
        <v>81</v>
      </c>
      <c r="P104" s="340" t="s">
        <v>81</v>
      </c>
      <c r="Q104" s="153"/>
      <c r="R104" s="153"/>
      <c r="S104" s="153"/>
      <c r="T104" s="153"/>
      <c r="U104" s="153"/>
      <c r="V104" s="153"/>
      <c r="W104" s="339" t="s">
        <v>83</v>
      </c>
      <c r="X104" s="339" t="s">
        <v>83</v>
      </c>
      <c r="Y104" s="339" t="s">
        <v>83</v>
      </c>
      <c r="Z104" s="339" t="s">
        <v>83</v>
      </c>
      <c r="AA104" s="339" t="s">
        <v>83</v>
      </c>
      <c r="AB104" s="339" t="s">
        <v>83</v>
      </c>
      <c r="AC104" s="153"/>
      <c r="AD104" s="153"/>
      <c r="AE104" s="153"/>
      <c r="AF104" s="153"/>
      <c r="AG104" s="154"/>
      <c r="AH104" s="186"/>
      <c r="AI104" s="341" t="s">
        <v>101</v>
      </c>
      <c r="AJ104" s="341" t="s">
        <v>101</v>
      </c>
      <c r="AK104" s="333" t="s">
        <v>80</v>
      </c>
      <c r="AL104" s="333" t="s">
        <v>80</v>
      </c>
      <c r="AM104" s="333" t="s">
        <v>80</v>
      </c>
      <c r="AN104" s="333" t="s">
        <v>80</v>
      </c>
      <c r="AO104" s="333" t="s">
        <v>80</v>
      </c>
      <c r="AP104" s="333" t="s">
        <v>80</v>
      </c>
      <c r="AQ104" s="333" t="s">
        <v>80</v>
      </c>
      <c r="AR104" s="333" t="s">
        <v>80</v>
      </c>
      <c r="AS104" s="422" t="s">
        <v>82</v>
      </c>
      <c r="AT104" s="422" t="s">
        <v>82</v>
      </c>
      <c r="AU104" s="422" t="s">
        <v>82</v>
      </c>
      <c r="AV104" s="422" t="s">
        <v>82</v>
      </c>
      <c r="AW104" s="422" t="s">
        <v>82</v>
      </c>
      <c r="AX104" s="422" t="s">
        <v>82</v>
      </c>
      <c r="AY104" s="153"/>
      <c r="AZ104" s="153"/>
      <c r="BA104" s="154"/>
      <c r="BB104" s="187"/>
      <c r="BC104" s="10"/>
      <c r="BD104" s="68"/>
      <c r="BE104" s="10"/>
      <c r="BL104" s="79"/>
      <c r="BM104" s="79"/>
      <c r="BN104" s="10"/>
    </row>
    <row r="105" spans="1:78" ht="15" customHeight="1" thickBot="1" x14ac:dyDescent="0.3">
      <c r="A105" s="127"/>
      <c r="B105" s="188"/>
      <c r="C105" s="336">
        <f>C100+BC77</f>
        <v>354.20000000000005</v>
      </c>
      <c r="D105" s="336">
        <f>D100+C105</f>
        <v>392.70000000000005</v>
      </c>
      <c r="E105" s="336">
        <f>E100+D105</f>
        <v>431.20000000000005</v>
      </c>
      <c r="F105" s="336">
        <f>F100+E105</f>
        <v>469.70000000000005</v>
      </c>
      <c r="G105" s="190"/>
      <c r="H105" s="191"/>
      <c r="I105" s="189"/>
      <c r="J105" s="189"/>
      <c r="K105" s="189"/>
      <c r="L105" s="189"/>
      <c r="M105" s="365">
        <f>M100</f>
        <v>38.5</v>
      </c>
      <c r="N105" s="365">
        <f>$N$100+M105</f>
        <v>77</v>
      </c>
      <c r="O105" s="365">
        <f>$O$100+N105</f>
        <v>107.8</v>
      </c>
      <c r="P105" s="365">
        <f>$P$100+O105</f>
        <v>138.6</v>
      </c>
      <c r="Q105" s="189"/>
      <c r="R105" s="189"/>
      <c r="S105" s="189"/>
      <c r="T105" s="189"/>
      <c r="U105" s="189"/>
      <c r="V105" s="189"/>
      <c r="W105" s="374">
        <f>$W$100</f>
        <v>30.8</v>
      </c>
      <c r="X105" s="374">
        <f>X100+W105</f>
        <v>61.6</v>
      </c>
      <c r="Y105" s="374">
        <f>Y100+X105</f>
        <v>100.1</v>
      </c>
      <c r="Z105" s="374">
        <f>Z100+Y105</f>
        <v>138.6</v>
      </c>
      <c r="AA105" s="374">
        <f>AA100+Z105</f>
        <v>177.1</v>
      </c>
      <c r="AB105" s="374">
        <f>AB100+AA105</f>
        <v>215.6</v>
      </c>
      <c r="AC105" s="189"/>
      <c r="AD105" s="189"/>
      <c r="AE105" s="189"/>
      <c r="AF105" s="189"/>
      <c r="AG105" s="190"/>
      <c r="AH105" s="192"/>
      <c r="AI105" s="337">
        <f>AI100</f>
        <v>38.5</v>
      </c>
      <c r="AJ105" s="337">
        <f>AJ100+AI105</f>
        <v>77</v>
      </c>
      <c r="AK105" s="336">
        <f>$Q$129</f>
        <v>30.8</v>
      </c>
      <c r="AL105" s="336">
        <f>$R$129+AK105</f>
        <v>61.6</v>
      </c>
      <c r="AM105" s="336">
        <f>$S$129+AL105</f>
        <v>100.1</v>
      </c>
      <c r="AN105" s="336">
        <f>$T$129+AM105</f>
        <v>138.6</v>
      </c>
      <c r="AO105" s="336">
        <f>$U$129+AN105</f>
        <v>177.1</v>
      </c>
      <c r="AP105" s="336">
        <f>$V$129+AO105</f>
        <v>215.6</v>
      </c>
      <c r="AQ105" s="336">
        <f>$V$129+AP105</f>
        <v>254.1</v>
      </c>
      <c r="AR105" s="336">
        <f>$V$129+AQ105</f>
        <v>292.60000000000002</v>
      </c>
      <c r="AS105" s="423">
        <f>AS100</f>
        <v>38.5</v>
      </c>
      <c r="AT105" s="423">
        <f>AT100+AS105</f>
        <v>69.3</v>
      </c>
      <c r="AU105" s="423">
        <f>AU100+AT105</f>
        <v>107.8</v>
      </c>
      <c r="AV105" s="423">
        <f>AV100+AU105</f>
        <v>146.30000000000001</v>
      </c>
      <c r="AW105" s="423">
        <f>AW100+AV105</f>
        <v>184.8</v>
      </c>
      <c r="AX105" s="423">
        <f>AX100+AW105</f>
        <v>223.3</v>
      </c>
      <c r="AY105" s="189"/>
      <c r="AZ105" s="189"/>
      <c r="BA105" s="190"/>
      <c r="BB105" s="193"/>
      <c r="BC105" s="50"/>
      <c r="BD105" s="68"/>
      <c r="BE105" s="10"/>
      <c r="BL105" s="79"/>
      <c r="BM105" s="79"/>
      <c r="BN105" s="10"/>
    </row>
    <row r="106" spans="1:78" ht="15" customHeight="1" x14ac:dyDescent="0.25">
      <c r="A106" s="127"/>
      <c r="B106" s="177" t="s">
        <v>53</v>
      </c>
      <c r="C106" s="396" t="s">
        <v>108</v>
      </c>
      <c r="D106" s="396" t="s">
        <v>108</v>
      </c>
      <c r="E106" s="396" t="s">
        <v>108</v>
      </c>
      <c r="F106" s="396" t="s">
        <v>108</v>
      </c>
      <c r="G106" s="154"/>
      <c r="H106" s="155"/>
      <c r="I106" s="153"/>
      <c r="J106" s="153"/>
      <c r="K106" s="153"/>
      <c r="L106" s="153"/>
      <c r="M106" s="333" t="s">
        <v>80</v>
      </c>
      <c r="N106" s="333" t="s">
        <v>80</v>
      </c>
      <c r="O106" s="333" t="s">
        <v>80</v>
      </c>
      <c r="P106" s="333" t="s">
        <v>80</v>
      </c>
      <c r="Q106" s="153"/>
      <c r="R106" s="153"/>
      <c r="S106" s="153"/>
      <c r="T106" s="153"/>
      <c r="U106" s="153"/>
      <c r="V106" s="153"/>
      <c r="W106" s="335" t="s">
        <v>82</v>
      </c>
      <c r="X106" s="335" t="s">
        <v>82</v>
      </c>
      <c r="Y106" s="335" t="s">
        <v>82</v>
      </c>
      <c r="Z106" s="335" t="s">
        <v>82</v>
      </c>
      <c r="AA106" s="335" t="s">
        <v>82</v>
      </c>
      <c r="AB106" s="335" t="s">
        <v>82</v>
      </c>
      <c r="AC106" s="153"/>
      <c r="AD106" s="153"/>
      <c r="AE106" s="153"/>
      <c r="AF106" s="153"/>
      <c r="AG106" s="154"/>
      <c r="AH106" s="186"/>
      <c r="AI106" s="418" t="s">
        <v>83</v>
      </c>
      <c r="AJ106" s="418" t="s">
        <v>83</v>
      </c>
      <c r="AK106" s="418" t="s">
        <v>83</v>
      </c>
      <c r="AL106" s="418" t="s">
        <v>83</v>
      </c>
      <c r="AM106" s="339" t="s">
        <v>83</v>
      </c>
      <c r="AN106" s="339" t="s">
        <v>83</v>
      </c>
      <c r="AO106" s="340" t="s">
        <v>81</v>
      </c>
      <c r="AP106" s="340" t="s">
        <v>81</v>
      </c>
      <c r="AQ106" s="340" t="s">
        <v>81</v>
      </c>
      <c r="AR106" s="340" t="s">
        <v>81</v>
      </c>
      <c r="AS106" s="424" t="s">
        <v>80</v>
      </c>
      <c r="AT106" s="424" t="s">
        <v>80</v>
      </c>
      <c r="AU106" s="424" t="s">
        <v>80</v>
      </c>
      <c r="AV106" s="424" t="s">
        <v>80</v>
      </c>
      <c r="AW106" s="341" t="s">
        <v>101</v>
      </c>
      <c r="AX106" s="341" t="s">
        <v>101</v>
      </c>
      <c r="AY106" s="153"/>
      <c r="AZ106" s="153"/>
      <c r="BA106" s="154"/>
      <c r="BB106" s="187"/>
      <c r="BC106" s="50"/>
      <c r="BD106" s="68"/>
      <c r="BE106" s="10"/>
      <c r="BL106" s="79"/>
      <c r="BM106" s="79"/>
    </row>
    <row r="107" spans="1:78" ht="15" customHeight="1" thickBot="1" x14ac:dyDescent="0.3">
      <c r="A107" s="127"/>
      <c r="B107" s="188"/>
      <c r="C107" s="336">
        <f>C100+BC79</f>
        <v>354.20000000000005</v>
      </c>
      <c r="D107" s="336">
        <f>D100+C107</f>
        <v>392.70000000000005</v>
      </c>
      <c r="E107" s="336">
        <f>E100+D107</f>
        <v>431.20000000000005</v>
      </c>
      <c r="F107" s="336">
        <f>F100+E107</f>
        <v>469.70000000000005</v>
      </c>
      <c r="G107" s="190"/>
      <c r="H107" s="191"/>
      <c r="I107" s="189"/>
      <c r="J107" s="189"/>
      <c r="K107" s="189"/>
      <c r="L107" s="189"/>
      <c r="M107" s="336">
        <f>M100</f>
        <v>38.5</v>
      </c>
      <c r="N107" s="336">
        <f>$N$100+M107</f>
        <v>77</v>
      </c>
      <c r="O107" s="336">
        <f>$O$100+N107</f>
        <v>107.8</v>
      </c>
      <c r="P107" s="336">
        <f>$P$100+O107</f>
        <v>138.6</v>
      </c>
      <c r="Q107" s="189"/>
      <c r="R107" s="189"/>
      <c r="S107" s="189"/>
      <c r="T107" s="189"/>
      <c r="U107" s="189"/>
      <c r="V107" s="189"/>
      <c r="W107" s="338">
        <f>$W$100</f>
        <v>30.8</v>
      </c>
      <c r="X107" s="338">
        <f>$X$100+W107</f>
        <v>61.6</v>
      </c>
      <c r="Y107" s="338">
        <f>Y100+X107</f>
        <v>100.1</v>
      </c>
      <c r="Z107" s="338">
        <f>Z100+Y107</f>
        <v>138.6</v>
      </c>
      <c r="AA107" s="338">
        <f>AA100+Z107</f>
        <v>177.1</v>
      </c>
      <c r="AB107" s="338">
        <f>AB100+AA107</f>
        <v>215.6</v>
      </c>
      <c r="AC107" s="189"/>
      <c r="AD107" s="189"/>
      <c r="AE107" s="189"/>
      <c r="AF107" s="189"/>
      <c r="AG107" s="190"/>
      <c r="AH107" s="192"/>
      <c r="AI107" s="415">
        <f>$AI$100</f>
        <v>38.5</v>
      </c>
      <c r="AJ107" s="415">
        <f>$AJ$100+AI107</f>
        <v>77</v>
      </c>
      <c r="AK107" s="415">
        <f>AK100+AJ107</f>
        <v>115.5</v>
      </c>
      <c r="AL107" s="415">
        <f>AL100+AK107</f>
        <v>154</v>
      </c>
      <c r="AM107" s="415">
        <f>AM100+AL107</f>
        <v>192.5</v>
      </c>
      <c r="AN107" s="415">
        <f>AN100+AM107</f>
        <v>231</v>
      </c>
      <c r="AO107" s="365">
        <f>AO100</f>
        <v>38.5</v>
      </c>
      <c r="AP107" s="365">
        <f>AP100+AO107</f>
        <v>77</v>
      </c>
      <c r="AQ107" s="365">
        <f>AQ100+AP107</f>
        <v>115.5</v>
      </c>
      <c r="AR107" s="365">
        <f>AR100+AQ107</f>
        <v>154</v>
      </c>
      <c r="AS107" s="425">
        <f>AS100</f>
        <v>38.5</v>
      </c>
      <c r="AT107" s="425">
        <f>AT100+AS107</f>
        <v>69.3</v>
      </c>
      <c r="AU107" s="425">
        <f>AU100+AT107</f>
        <v>107.8</v>
      </c>
      <c r="AV107" s="425">
        <f>AV100+AU107</f>
        <v>146.30000000000001</v>
      </c>
      <c r="AW107" s="337">
        <f>AW100</f>
        <v>38.5</v>
      </c>
      <c r="AX107" s="337">
        <f>AX100+AW107</f>
        <v>77</v>
      </c>
      <c r="AY107" s="189"/>
      <c r="AZ107" s="189"/>
      <c r="BA107" s="190"/>
      <c r="BB107" s="193"/>
      <c r="BC107" s="50"/>
      <c r="BD107" s="68"/>
      <c r="BL107" s="79"/>
      <c r="BM107" s="79"/>
      <c r="BN107" s="50"/>
    </row>
    <row r="108" spans="1:78" ht="15" customHeight="1" x14ac:dyDescent="0.25">
      <c r="B108" s="177" t="s">
        <v>54</v>
      </c>
      <c r="C108" s="396" t="s">
        <v>108</v>
      </c>
      <c r="D108" s="396" t="s">
        <v>108</v>
      </c>
      <c r="E108" s="396" t="s">
        <v>108</v>
      </c>
      <c r="F108" s="396" t="s">
        <v>108</v>
      </c>
      <c r="G108" s="154"/>
      <c r="H108" s="155"/>
      <c r="I108" s="153"/>
      <c r="J108" s="153"/>
      <c r="K108" s="153"/>
      <c r="L108" s="153"/>
      <c r="M108" s="333" t="s">
        <v>80</v>
      </c>
      <c r="N108" s="333" t="s">
        <v>80</v>
      </c>
      <c r="O108" s="333" t="s">
        <v>80</v>
      </c>
      <c r="P108" s="333" t="s">
        <v>80</v>
      </c>
      <c r="Q108" s="153"/>
      <c r="R108" s="153"/>
      <c r="S108" s="153"/>
      <c r="T108" s="153"/>
      <c r="U108" s="153"/>
      <c r="V108" s="153"/>
      <c r="W108" s="339" t="s">
        <v>83</v>
      </c>
      <c r="X108" s="339" t="s">
        <v>83</v>
      </c>
      <c r="Y108" s="339" t="s">
        <v>83</v>
      </c>
      <c r="Z108" s="339" t="s">
        <v>83</v>
      </c>
      <c r="AA108" s="339" t="s">
        <v>83</v>
      </c>
      <c r="AB108" s="339" t="s">
        <v>83</v>
      </c>
      <c r="AC108" s="153"/>
      <c r="AD108" s="153"/>
      <c r="AE108" s="153"/>
      <c r="AF108" s="153"/>
      <c r="AG108" s="154"/>
      <c r="AH108" s="186"/>
      <c r="AI108" s="409" t="s">
        <v>81</v>
      </c>
      <c r="AJ108" s="409" t="s">
        <v>81</v>
      </c>
      <c r="AK108" s="409" t="s">
        <v>81</v>
      </c>
      <c r="AL108" s="409" t="s">
        <v>81</v>
      </c>
      <c r="AM108" s="335" t="s">
        <v>82</v>
      </c>
      <c r="AN108" s="335" t="s">
        <v>82</v>
      </c>
      <c r="AO108" s="335" t="s">
        <v>82</v>
      </c>
      <c r="AP108" s="335" t="s">
        <v>82</v>
      </c>
      <c r="AQ108" s="335" t="s">
        <v>82</v>
      </c>
      <c r="AR108" s="335" t="s">
        <v>82</v>
      </c>
      <c r="AS108" s="424" t="s">
        <v>80</v>
      </c>
      <c r="AT108" s="424" t="s">
        <v>80</v>
      </c>
      <c r="AU108" s="424" t="s">
        <v>80</v>
      </c>
      <c r="AV108" s="424" t="s">
        <v>80</v>
      </c>
      <c r="AW108" s="424" t="s">
        <v>80</v>
      </c>
      <c r="AX108" s="424" t="s">
        <v>80</v>
      </c>
      <c r="AY108" s="153"/>
      <c r="AZ108" s="153"/>
      <c r="BA108" s="154"/>
      <c r="BB108" s="187"/>
      <c r="BC108" s="10"/>
      <c r="BD108" s="68"/>
      <c r="BE108" s="50"/>
      <c r="BI108" s="78"/>
      <c r="BJ108" s="78"/>
      <c r="BK108" s="78"/>
      <c r="BL108" s="79"/>
      <c r="BM108" s="79"/>
      <c r="BN108" s="50"/>
    </row>
    <row r="109" spans="1:78" ht="15" customHeight="1" thickBot="1" x14ac:dyDescent="0.3">
      <c r="A109" s="127"/>
      <c r="B109" s="188"/>
      <c r="C109" s="336">
        <f>C100+BC81</f>
        <v>354.20000000000005</v>
      </c>
      <c r="D109" s="336">
        <f>D100+C109</f>
        <v>392.70000000000005</v>
      </c>
      <c r="E109" s="336">
        <f>E100+D109</f>
        <v>431.20000000000005</v>
      </c>
      <c r="F109" s="336">
        <f>F100+E109</f>
        <v>469.70000000000005</v>
      </c>
      <c r="G109" s="190"/>
      <c r="H109" s="191"/>
      <c r="I109" s="189"/>
      <c r="J109" s="189"/>
      <c r="K109" s="189"/>
      <c r="L109" s="189"/>
      <c r="M109" s="336">
        <f>$M$100</f>
        <v>38.5</v>
      </c>
      <c r="N109" s="336">
        <f>$N$100+M109</f>
        <v>77</v>
      </c>
      <c r="O109" s="336">
        <f>$O$100+N109</f>
        <v>107.8</v>
      </c>
      <c r="P109" s="336">
        <f>$P$100+O109</f>
        <v>138.6</v>
      </c>
      <c r="Q109" s="189"/>
      <c r="R109" s="189"/>
      <c r="S109" s="189"/>
      <c r="T109" s="189"/>
      <c r="U109" s="189"/>
      <c r="V109" s="189"/>
      <c r="W109" s="374">
        <f>$W$100</f>
        <v>30.8</v>
      </c>
      <c r="X109" s="374">
        <f>X100+W109</f>
        <v>61.6</v>
      </c>
      <c r="Y109" s="374">
        <f>Y100+X109</f>
        <v>100.1</v>
      </c>
      <c r="Z109" s="374">
        <f>Z100+Y109</f>
        <v>138.6</v>
      </c>
      <c r="AA109" s="374">
        <f>AA100+Z109</f>
        <v>177.1</v>
      </c>
      <c r="AB109" s="374">
        <f>AB100+AA109</f>
        <v>215.6</v>
      </c>
      <c r="AC109" s="189"/>
      <c r="AD109" s="189"/>
      <c r="AE109" s="189"/>
      <c r="AF109" s="189"/>
      <c r="AG109" s="190"/>
      <c r="AH109" s="192"/>
      <c r="AI109" s="410">
        <f>$AI$100</f>
        <v>38.5</v>
      </c>
      <c r="AJ109" s="410">
        <f>$AJ$100+AI109</f>
        <v>77</v>
      </c>
      <c r="AK109" s="410">
        <f>$AK$100+AJ109</f>
        <v>115.5</v>
      </c>
      <c r="AL109" s="410">
        <f>$AK$100+AK109</f>
        <v>154</v>
      </c>
      <c r="AM109" s="338">
        <f>AM100</f>
        <v>38.5</v>
      </c>
      <c r="AN109" s="338">
        <f>AN100+AM109</f>
        <v>77</v>
      </c>
      <c r="AO109" s="338">
        <f>AO100+AN109</f>
        <v>115.5</v>
      </c>
      <c r="AP109" s="338">
        <f>AP100+AO109</f>
        <v>154</v>
      </c>
      <c r="AQ109" s="338">
        <f>AQ100+AP109</f>
        <v>192.5</v>
      </c>
      <c r="AR109" s="338">
        <f>AR100+AQ109</f>
        <v>231</v>
      </c>
      <c r="AS109" s="425">
        <f>AS100</f>
        <v>38.5</v>
      </c>
      <c r="AT109" s="425">
        <f>AT100+AS109</f>
        <v>69.3</v>
      </c>
      <c r="AU109" s="425">
        <f>AU100+AT109</f>
        <v>107.8</v>
      </c>
      <c r="AV109" s="425">
        <f>AV100+AU109</f>
        <v>146.30000000000001</v>
      </c>
      <c r="AW109" s="425">
        <f>AW100+AV109</f>
        <v>184.8</v>
      </c>
      <c r="AX109" s="425">
        <f>AX100+AW109</f>
        <v>223.3</v>
      </c>
      <c r="AY109" s="189"/>
      <c r="AZ109" s="189"/>
      <c r="BA109" s="190"/>
      <c r="BB109" s="193"/>
      <c r="BC109" s="50"/>
      <c r="BD109" s="68"/>
      <c r="BE109" s="50"/>
      <c r="BI109" s="78"/>
      <c r="BJ109" s="78"/>
      <c r="BK109" s="78"/>
      <c r="BL109" s="79"/>
      <c r="BM109" s="79"/>
      <c r="BN109" s="50"/>
    </row>
    <row r="110" spans="1:78" ht="15" customHeight="1" x14ac:dyDescent="0.25">
      <c r="B110" s="177" t="s">
        <v>55</v>
      </c>
      <c r="C110" s="396" t="s">
        <v>108</v>
      </c>
      <c r="D110" s="396" t="s">
        <v>108</v>
      </c>
      <c r="E110" s="396" t="s">
        <v>108</v>
      </c>
      <c r="F110" s="396" t="s">
        <v>108</v>
      </c>
      <c r="G110" s="154"/>
      <c r="H110" s="155"/>
      <c r="I110" s="153"/>
      <c r="J110" s="153"/>
      <c r="K110" s="153"/>
      <c r="L110" s="153"/>
      <c r="M110" s="340" t="s">
        <v>81</v>
      </c>
      <c r="N110" s="340" t="s">
        <v>81</v>
      </c>
      <c r="O110" s="340" t="s">
        <v>81</v>
      </c>
      <c r="P110" s="340" t="s">
        <v>81</v>
      </c>
      <c r="Q110" s="153"/>
      <c r="R110" s="153"/>
      <c r="S110" s="153"/>
      <c r="T110" s="153"/>
      <c r="U110" s="153"/>
      <c r="V110" s="153"/>
      <c r="W110" s="339" t="s">
        <v>83</v>
      </c>
      <c r="X110" s="339" t="s">
        <v>83</v>
      </c>
      <c r="Y110" s="339" t="s">
        <v>83</v>
      </c>
      <c r="Z110" s="339" t="s">
        <v>83</v>
      </c>
      <c r="AA110" s="339" t="s">
        <v>83</v>
      </c>
      <c r="AB110" s="339" t="s">
        <v>83</v>
      </c>
      <c r="AC110" s="153"/>
      <c r="AD110" s="153"/>
      <c r="AE110" s="153"/>
      <c r="AF110" s="153"/>
      <c r="AG110" s="154"/>
      <c r="AH110" s="186"/>
      <c r="AI110" s="424" t="s">
        <v>80</v>
      </c>
      <c r="AJ110" s="424" t="s">
        <v>80</v>
      </c>
      <c r="AK110" s="424" t="s">
        <v>80</v>
      </c>
      <c r="AL110" s="424" t="s">
        <v>80</v>
      </c>
      <c r="AM110" s="333" t="s">
        <v>80</v>
      </c>
      <c r="AN110" s="333" t="s">
        <v>80</v>
      </c>
      <c r="AO110" s="333" t="s">
        <v>80</v>
      </c>
      <c r="AP110" s="333" t="s">
        <v>80</v>
      </c>
      <c r="AQ110" s="333" t="s">
        <v>80</v>
      </c>
      <c r="AR110" s="333" t="s">
        <v>80</v>
      </c>
      <c r="AS110" s="422" t="s">
        <v>82</v>
      </c>
      <c r="AT110" s="422" t="s">
        <v>82</v>
      </c>
      <c r="AU110" s="422" t="s">
        <v>82</v>
      </c>
      <c r="AV110" s="422" t="s">
        <v>82</v>
      </c>
      <c r="AW110" s="422" t="s">
        <v>82</v>
      </c>
      <c r="AX110" s="422" t="s">
        <v>82</v>
      </c>
      <c r="AY110" s="153"/>
      <c r="AZ110" s="153"/>
      <c r="BA110" s="154"/>
      <c r="BB110" s="187"/>
      <c r="BC110" s="10"/>
      <c r="BD110" s="127"/>
      <c r="BE110" s="50"/>
      <c r="BI110" s="78"/>
      <c r="BJ110" s="78"/>
      <c r="BK110" s="78"/>
      <c r="BL110" s="80"/>
      <c r="BM110" s="80"/>
      <c r="BN110" s="50"/>
    </row>
    <row r="111" spans="1:78" ht="15" customHeight="1" thickBot="1" x14ac:dyDescent="0.3">
      <c r="A111" s="127"/>
      <c r="B111" s="188"/>
      <c r="C111" s="336">
        <f>C100+BC83</f>
        <v>354.20000000000005</v>
      </c>
      <c r="D111" s="336">
        <f>D100+C111</f>
        <v>392.70000000000005</v>
      </c>
      <c r="E111" s="336">
        <f>E100+D111</f>
        <v>431.20000000000005</v>
      </c>
      <c r="F111" s="336">
        <f>F100+E111</f>
        <v>469.70000000000005</v>
      </c>
      <c r="G111" s="190"/>
      <c r="H111" s="191"/>
      <c r="I111" s="189"/>
      <c r="J111" s="189"/>
      <c r="K111" s="189"/>
      <c r="L111" s="189"/>
      <c r="M111" s="365">
        <f>M100</f>
        <v>38.5</v>
      </c>
      <c r="N111" s="365">
        <f>$N$100+M111</f>
        <v>77</v>
      </c>
      <c r="O111" s="365">
        <f>$O$100+N111</f>
        <v>107.8</v>
      </c>
      <c r="P111" s="365">
        <f>$P$100+O111</f>
        <v>138.6</v>
      </c>
      <c r="Q111" s="189"/>
      <c r="R111" s="189"/>
      <c r="S111" s="189"/>
      <c r="T111" s="189"/>
      <c r="U111" s="189"/>
      <c r="V111" s="189"/>
      <c r="W111" s="374">
        <f>$W$100</f>
        <v>30.8</v>
      </c>
      <c r="X111" s="374">
        <f>X100+W111</f>
        <v>61.6</v>
      </c>
      <c r="Y111" s="374">
        <f>Y100+X111</f>
        <v>100.1</v>
      </c>
      <c r="Z111" s="374">
        <f>Z100+Y111</f>
        <v>138.6</v>
      </c>
      <c r="AA111" s="374">
        <f>AA100+Z111</f>
        <v>177.1</v>
      </c>
      <c r="AB111" s="374">
        <f>AB100+AA111</f>
        <v>215.6</v>
      </c>
      <c r="AC111" s="189"/>
      <c r="AD111" s="189"/>
      <c r="AE111" s="189"/>
      <c r="AF111" s="189"/>
      <c r="AG111" s="190"/>
      <c r="AH111" s="192"/>
      <c r="AI111" s="425">
        <f>$AI$100</f>
        <v>38.5</v>
      </c>
      <c r="AJ111" s="425">
        <f>$AJ$100+AI111</f>
        <v>77</v>
      </c>
      <c r="AK111" s="425">
        <f>AK100+AJ111</f>
        <v>115.5</v>
      </c>
      <c r="AL111" s="425">
        <f>AL100+AK111</f>
        <v>154</v>
      </c>
      <c r="AM111" s="425">
        <f>AM100+AL111</f>
        <v>192.5</v>
      </c>
      <c r="AN111" s="425">
        <f>AN100+AM111</f>
        <v>231</v>
      </c>
      <c r="AO111" s="425">
        <f>AO100+AN111</f>
        <v>269.5</v>
      </c>
      <c r="AP111" s="425">
        <f>AP100+AO111</f>
        <v>308</v>
      </c>
      <c r="AQ111" s="425">
        <f>AQ100+AP111</f>
        <v>346.5</v>
      </c>
      <c r="AR111" s="425">
        <f>AR100+AQ111</f>
        <v>385</v>
      </c>
      <c r="AS111" s="423">
        <f>AS100</f>
        <v>38.5</v>
      </c>
      <c r="AT111" s="423">
        <f>AT100+AS111</f>
        <v>69.3</v>
      </c>
      <c r="AU111" s="423">
        <f>AU100+AT111</f>
        <v>107.8</v>
      </c>
      <c r="AV111" s="423">
        <f>AV100+AU111</f>
        <v>146.30000000000001</v>
      </c>
      <c r="AW111" s="423">
        <f>AW100+AV111</f>
        <v>184.8</v>
      </c>
      <c r="AX111" s="423">
        <f>AX100+AW111</f>
        <v>223.3</v>
      </c>
      <c r="AY111" s="189"/>
      <c r="AZ111" s="189"/>
      <c r="BA111" s="190"/>
      <c r="BB111" s="193"/>
      <c r="BC111" s="50"/>
      <c r="BD111" s="127"/>
      <c r="BE111" s="50"/>
      <c r="BI111" s="78"/>
      <c r="BJ111" s="78"/>
      <c r="BK111" s="78"/>
      <c r="BL111" s="80"/>
      <c r="BM111" s="80"/>
      <c r="BN111" s="50"/>
    </row>
    <row r="112" spans="1:78" ht="15" customHeight="1" x14ac:dyDescent="0.25">
      <c r="A112" s="91"/>
      <c r="B112" s="177" t="s">
        <v>56</v>
      </c>
      <c r="C112" s="396" t="s">
        <v>108</v>
      </c>
      <c r="D112" s="396" t="s">
        <v>108</v>
      </c>
      <c r="E112" s="396" t="s">
        <v>108</v>
      </c>
      <c r="F112" s="396" t="s">
        <v>108</v>
      </c>
      <c r="G112" s="154"/>
      <c r="H112" s="155"/>
      <c r="I112" s="153"/>
      <c r="J112" s="153"/>
      <c r="K112" s="153"/>
      <c r="L112" s="153"/>
      <c r="M112" s="333" t="s">
        <v>80</v>
      </c>
      <c r="N112" s="333" t="s">
        <v>80</v>
      </c>
      <c r="O112" s="333" t="s">
        <v>80</v>
      </c>
      <c r="P112" s="333" t="s">
        <v>80</v>
      </c>
      <c r="Q112" s="153"/>
      <c r="R112" s="153"/>
      <c r="S112" s="153"/>
      <c r="T112" s="153"/>
      <c r="U112" s="153"/>
      <c r="V112" s="153"/>
      <c r="W112" s="335" t="s">
        <v>82</v>
      </c>
      <c r="X112" s="335" t="s">
        <v>82</v>
      </c>
      <c r="Y112" s="335" t="s">
        <v>82</v>
      </c>
      <c r="Z112" s="335" t="s">
        <v>82</v>
      </c>
      <c r="AA112" s="335" t="s">
        <v>82</v>
      </c>
      <c r="AB112" s="335" t="s">
        <v>82</v>
      </c>
      <c r="AC112" s="153"/>
      <c r="AD112" s="153"/>
      <c r="AE112" s="153"/>
      <c r="AF112" s="153"/>
      <c r="AG112" s="154"/>
      <c r="AH112" s="186"/>
      <c r="AI112" s="418" t="s">
        <v>83</v>
      </c>
      <c r="AJ112" s="418" t="s">
        <v>83</v>
      </c>
      <c r="AK112" s="418" t="s">
        <v>83</v>
      </c>
      <c r="AL112" s="418" t="s">
        <v>83</v>
      </c>
      <c r="AM112" s="339" t="s">
        <v>83</v>
      </c>
      <c r="AN112" s="339" t="s">
        <v>83</v>
      </c>
      <c r="AO112" s="340" t="s">
        <v>81</v>
      </c>
      <c r="AP112" s="340" t="s">
        <v>81</v>
      </c>
      <c r="AQ112" s="340" t="s">
        <v>81</v>
      </c>
      <c r="AR112" s="340" t="s">
        <v>81</v>
      </c>
      <c r="AS112" s="424" t="s">
        <v>80</v>
      </c>
      <c r="AT112" s="424" t="s">
        <v>80</v>
      </c>
      <c r="AU112" s="424" t="s">
        <v>80</v>
      </c>
      <c r="AV112" s="424" t="s">
        <v>80</v>
      </c>
      <c r="AW112" s="424" t="s">
        <v>80</v>
      </c>
      <c r="AX112" s="424" t="s">
        <v>80</v>
      </c>
      <c r="AY112" s="153"/>
      <c r="AZ112" s="153"/>
      <c r="BA112" s="154"/>
      <c r="BB112" s="187"/>
      <c r="BC112" s="10"/>
      <c r="BD112" s="127"/>
      <c r="BE112" s="50"/>
      <c r="BI112" s="78"/>
      <c r="BJ112" s="78"/>
      <c r="BK112" s="78"/>
      <c r="BL112" s="80"/>
      <c r="BM112" s="80"/>
      <c r="BN112" s="50"/>
    </row>
    <row r="113" spans="1:73" ht="15" customHeight="1" thickBot="1" x14ac:dyDescent="0.3">
      <c r="A113" s="127"/>
      <c r="B113" s="180"/>
      <c r="C113" s="373">
        <f>C100+BC85</f>
        <v>354.20000000000005</v>
      </c>
      <c r="D113" s="373">
        <f>D100+C113</f>
        <v>392.70000000000005</v>
      </c>
      <c r="E113" s="373">
        <f>E100+D113</f>
        <v>431.20000000000005</v>
      </c>
      <c r="F113" s="373">
        <f>F100+E113</f>
        <v>469.70000000000005</v>
      </c>
      <c r="G113" s="190"/>
      <c r="H113" s="191"/>
      <c r="I113" s="189"/>
      <c r="J113" s="189"/>
      <c r="K113" s="189"/>
      <c r="L113" s="189"/>
      <c r="M113" s="373">
        <f>M100</f>
        <v>38.5</v>
      </c>
      <c r="N113" s="373">
        <f>$N$100+M113</f>
        <v>77</v>
      </c>
      <c r="O113" s="373">
        <f>$O$100+N113</f>
        <v>107.8</v>
      </c>
      <c r="P113" s="373">
        <f>$P$100+O113</f>
        <v>138.6</v>
      </c>
      <c r="Q113" s="189"/>
      <c r="R113" s="189"/>
      <c r="S113" s="189"/>
      <c r="T113" s="189"/>
      <c r="U113" s="189"/>
      <c r="V113" s="189"/>
      <c r="W113" s="371">
        <f>$W$100</f>
        <v>30.8</v>
      </c>
      <c r="X113" s="371">
        <f>X100+W113</f>
        <v>61.6</v>
      </c>
      <c r="Y113" s="371">
        <f>Y100+X113</f>
        <v>100.1</v>
      </c>
      <c r="Z113" s="371">
        <f>Z100+Y113</f>
        <v>138.6</v>
      </c>
      <c r="AA113" s="371">
        <f>AA100+Z113</f>
        <v>177.1</v>
      </c>
      <c r="AB113" s="371">
        <f>AB100+AA113</f>
        <v>215.6</v>
      </c>
      <c r="AC113" s="189"/>
      <c r="AD113" s="189"/>
      <c r="AE113" s="189"/>
      <c r="AF113" s="189"/>
      <c r="AG113" s="190"/>
      <c r="AH113" s="192"/>
      <c r="AI113" s="426">
        <f>$AI$100</f>
        <v>38.5</v>
      </c>
      <c r="AJ113" s="426">
        <f>$AJ$100+AI113</f>
        <v>77</v>
      </c>
      <c r="AK113" s="426">
        <f>AK100+AJ113</f>
        <v>115.5</v>
      </c>
      <c r="AL113" s="426">
        <f>AL100+AK113</f>
        <v>154</v>
      </c>
      <c r="AM113" s="426">
        <f>AM100+AL113</f>
        <v>192.5</v>
      </c>
      <c r="AN113" s="426">
        <f>AN100+AM113</f>
        <v>231</v>
      </c>
      <c r="AO113" s="392">
        <f>AO100</f>
        <v>38.5</v>
      </c>
      <c r="AP113" s="392">
        <f>AP100+AO113</f>
        <v>77</v>
      </c>
      <c r="AQ113" s="392">
        <f>AQ100+AP113</f>
        <v>115.5</v>
      </c>
      <c r="AR113" s="392">
        <f>AR100+AQ113</f>
        <v>154</v>
      </c>
      <c r="AS113" s="427">
        <f>AS100</f>
        <v>38.5</v>
      </c>
      <c r="AT113" s="427">
        <f>AT100+AS113</f>
        <v>69.3</v>
      </c>
      <c r="AU113" s="427">
        <f>AU100+AT113</f>
        <v>107.8</v>
      </c>
      <c r="AV113" s="427">
        <f>AV100+AU113</f>
        <v>146.30000000000001</v>
      </c>
      <c r="AW113" s="427">
        <f>AW100+AV113</f>
        <v>184.8</v>
      </c>
      <c r="AX113" s="427">
        <f>AX100+AW113</f>
        <v>223.3</v>
      </c>
      <c r="AY113" s="189"/>
      <c r="AZ113" s="189"/>
      <c r="BA113" s="190"/>
      <c r="BB113" s="193"/>
      <c r="BC113" s="50"/>
      <c r="BD113" s="127"/>
      <c r="BE113" s="128"/>
      <c r="BF113" s="78"/>
      <c r="BG113" s="78"/>
      <c r="BH113" s="78"/>
      <c r="BI113" s="78"/>
      <c r="BJ113" s="78"/>
      <c r="BK113" s="78"/>
      <c r="BL113" s="78"/>
      <c r="BM113" s="8"/>
      <c r="BN113" s="50"/>
    </row>
    <row r="114" spans="1:73" ht="15" customHeight="1" x14ac:dyDescent="0.25">
      <c r="A114" s="91"/>
      <c r="B114" s="177" t="s">
        <v>73</v>
      </c>
      <c r="C114" s="396" t="s">
        <v>108</v>
      </c>
      <c r="D114" s="396" t="s">
        <v>108</v>
      </c>
      <c r="E114" s="396" t="s">
        <v>108</v>
      </c>
      <c r="F114" s="396" t="s">
        <v>108</v>
      </c>
      <c r="G114" s="154"/>
      <c r="H114" s="155"/>
      <c r="I114" s="153"/>
      <c r="J114" s="153"/>
      <c r="K114" s="153"/>
      <c r="L114" s="153"/>
      <c r="M114" s="333" t="s">
        <v>80</v>
      </c>
      <c r="N114" s="333" t="s">
        <v>80</v>
      </c>
      <c r="O114" s="333" t="s">
        <v>80</v>
      </c>
      <c r="P114" s="333" t="s">
        <v>80</v>
      </c>
      <c r="Q114" s="153"/>
      <c r="R114" s="153"/>
      <c r="S114" s="153"/>
      <c r="T114" s="153"/>
      <c r="U114" s="153"/>
      <c r="V114" s="153"/>
      <c r="W114" s="341" t="s">
        <v>101</v>
      </c>
      <c r="X114" s="341" t="s">
        <v>101</v>
      </c>
      <c r="Y114" s="333" t="s">
        <v>80</v>
      </c>
      <c r="Z114" s="333" t="s">
        <v>80</v>
      </c>
      <c r="AA114" s="333" t="s">
        <v>80</v>
      </c>
      <c r="AB114" s="333" t="s">
        <v>80</v>
      </c>
      <c r="AC114" s="153"/>
      <c r="AD114" s="153"/>
      <c r="AE114" s="153"/>
      <c r="AF114" s="153"/>
      <c r="AG114" s="154"/>
      <c r="AH114" s="186"/>
      <c r="AI114" s="335" t="s">
        <v>82</v>
      </c>
      <c r="AJ114" s="335" t="s">
        <v>82</v>
      </c>
      <c r="AK114" s="335" t="s">
        <v>82</v>
      </c>
      <c r="AL114" s="335" t="s">
        <v>82</v>
      </c>
      <c r="AM114" s="335" t="s">
        <v>82</v>
      </c>
      <c r="AN114" s="335" t="s">
        <v>82</v>
      </c>
      <c r="AO114" s="409" t="s">
        <v>81</v>
      </c>
      <c r="AP114" s="409" t="s">
        <v>81</v>
      </c>
      <c r="AQ114" s="409" t="s">
        <v>81</v>
      </c>
      <c r="AR114" s="409" t="s">
        <v>81</v>
      </c>
      <c r="AS114" s="418" t="s">
        <v>83</v>
      </c>
      <c r="AT114" s="418" t="s">
        <v>83</v>
      </c>
      <c r="AU114" s="418" t="s">
        <v>83</v>
      </c>
      <c r="AV114" s="418" t="s">
        <v>83</v>
      </c>
      <c r="AW114" s="418" t="s">
        <v>83</v>
      </c>
      <c r="AX114" s="418" t="s">
        <v>83</v>
      </c>
      <c r="AY114" s="153"/>
      <c r="AZ114" s="153"/>
      <c r="BA114" s="154"/>
      <c r="BB114" s="187"/>
      <c r="BD114" s="68"/>
      <c r="BE114" s="128"/>
      <c r="BF114" s="78"/>
      <c r="BG114" s="78"/>
      <c r="BH114" s="78"/>
      <c r="BI114" s="78"/>
      <c r="BJ114" s="78"/>
      <c r="BK114" s="78"/>
      <c r="BL114" s="78"/>
      <c r="BM114" s="8"/>
      <c r="BN114" s="50"/>
    </row>
    <row r="115" spans="1:73" ht="15" customHeight="1" thickBot="1" x14ac:dyDescent="0.3">
      <c r="A115" s="127"/>
      <c r="B115" s="234"/>
      <c r="C115" s="408">
        <f>C100+BC87</f>
        <v>354.20000000000005</v>
      </c>
      <c r="D115" s="408">
        <f>D100+C115</f>
        <v>392.70000000000005</v>
      </c>
      <c r="E115" s="408">
        <f>E100+D115</f>
        <v>431.20000000000005</v>
      </c>
      <c r="F115" s="408">
        <f>F100+E115</f>
        <v>469.70000000000005</v>
      </c>
      <c r="G115" s="112"/>
      <c r="H115" s="114"/>
      <c r="I115" s="110"/>
      <c r="J115" s="110"/>
      <c r="K115" s="110"/>
      <c r="L115" s="110"/>
      <c r="M115" s="408">
        <f>$M$100</f>
        <v>38.5</v>
      </c>
      <c r="N115" s="408">
        <f>$N$100+M115</f>
        <v>77</v>
      </c>
      <c r="O115" s="408">
        <f>$O$100+N115</f>
        <v>107.8</v>
      </c>
      <c r="P115" s="408">
        <f>$P$100+O115</f>
        <v>138.6</v>
      </c>
      <c r="Q115" s="110"/>
      <c r="R115" s="110"/>
      <c r="S115" s="110"/>
      <c r="T115" s="110"/>
      <c r="U115" s="110"/>
      <c r="V115" s="110"/>
      <c r="W115" s="413">
        <f>$W$100</f>
        <v>30.8</v>
      </c>
      <c r="X115" s="413">
        <f>$X$100+W115</f>
        <v>61.6</v>
      </c>
      <c r="Y115" s="408">
        <f>Y100</f>
        <v>38.5</v>
      </c>
      <c r="Z115" s="408">
        <f>Z100+Y115</f>
        <v>77</v>
      </c>
      <c r="AA115" s="408">
        <f>AA100+Z115</f>
        <v>115.5</v>
      </c>
      <c r="AB115" s="408">
        <f>AB100+AA115</f>
        <v>154</v>
      </c>
      <c r="AC115" s="110"/>
      <c r="AD115" s="110"/>
      <c r="AE115" s="110"/>
      <c r="AF115" s="110"/>
      <c r="AG115" s="112"/>
      <c r="AH115" s="116"/>
      <c r="AI115" s="355">
        <f>$AI$100</f>
        <v>38.5</v>
      </c>
      <c r="AJ115" s="355">
        <f>$AJ$100+AI115</f>
        <v>77</v>
      </c>
      <c r="AK115" s="355">
        <f>$AK$100+AJ115</f>
        <v>115.5</v>
      </c>
      <c r="AL115" s="355">
        <f>$AK$100+AK115</f>
        <v>154</v>
      </c>
      <c r="AM115" s="355">
        <f>$AK$100+AL115</f>
        <v>192.5</v>
      </c>
      <c r="AN115" s="355">
        <f>$AK$100+AM115</f>
        <v>231</v>
      </c>
      <c r="AO115" s="428">
        <f>AO100</f>
        <v>38.5</v>
      </c>
      <c r="AP115" s="428">
        <f>AP100+AO115</f>
        <v>77</v>
      </c>
      <c r="AQ115" s="428">
        <f>AQ100+AP115</f>
        <v>115.5</v>
      </c>
      <c r="AR115" s="428">
        <f>AR100+AQ115</f>
        <v>154</v>
      </c>
      <c r="AS115" s="429">
        <f>AS100</f>
        <v>38.5</v>
      </c>
      <c r="AT115" s="429">
        <f>AT100+AS115</f>
        <v>69.3</v>
      </c>
      <c r="AU115" s="429">
        <f>AU100+AT115</f>
        <v>107.8</v>
      </c>
      <c r="AV115" s="429">
        <f>AV100+AU115</f>
        <v>146.30000000000001</v>
      </c>
      <c r="AW115" s="429">
        <f>AW100+AV115</f>
        <v>184.8</v>
      </c>
      <c r="AX115" s="429">
        <f>AX100+AW115</f>
        <v>223.3</v>
      </c>
      <c r="AY115" s="110"/>
      <c r="AZ115" s="110"/>
      <c r="BA115" s="112"/>
      <c r="BB115" s="238"/>
      <c r="BC115" s="50"/>
      <c r="BD115" s="68"/>
      <c r="BE115" s="128"/>
      <c r="BF115" s="78"/>
      <c r="BG115" s="78"/>
      <c r="BH115" s="78"/>
      <c r="BI115" s="78"/>
      <c r="BJ115" s="78"/>
      <c r="BK115" s="78"/>
      <c r="BL115" s="78"/>
      <c r="BM115" s="8"/>
      <c r="BN115" s="50"/>
    </row>
    <row r="116" spans="1:73" ht="15" customHeight="1" x14ac:dyDescent="0.25">
      <c r="B116" s="177" t="s">
        <v>74</v>
      </c>
      <c r="C116" s="396" t="s">
        <v>108</v>
      </c>
      <c r="D116" s="396" t="s">
        <v>108</v>
      </c>
      <c r="E116" s="396" t="s">
        <v>108</v>
      </c>
      <c r="F116" s="396" t="s">
        <v>108</v>
      </c>
      <c r="G116" s="154"/>
      <c r="H116" s="155"/>
      <c r="I116" s="153"/>
      <c r="J116" s="153"/>
      <c r="K116" s="153"/>
      <c r="L116" s="153"/>
      <c r="M116" s="340" t="s">
        <v>81</v>
      </c>
      <c r="N116" s="340" t="s">
        <v>81</v>
      </c>
      <c r="O116" s="340" t="s">
        <v>81</v>
      </c>
      <c r="P116" s="340" t="s">
        <v>81</v>
      </c>
      <c r="Q116" s="153"/>
      <c r="R116" s="153"/>
      <c r="S116" s="153"/>
      <c r="T116" s="153"/>
      <c r="U116" s="153"/>
      <c r="V116" s="153"/>
      <c r="W116" s="339" t="s">
        <v>83</v>
      </c>
      <c r="X116" s="339" t="s">
        <v>83</v>
      </c>
      <c r="Y116" s="339" t="s">
        <v>83</v>
      </c>
      <c r="Z116" s="339" t="s">
        <v>83</v>
      </c>
      <c r="AA116" s="339" t="s">
        <v>83</v>
      </c>
      <c r="AB116" s="339" t="s">
        <v>83</v>
      </c>
      <c r="AC116" s="153"/>
      <c r="AD116" s="153"/>
      <c r="AE116" s="153"/>
      <c r="AF116" s="153"/>
      <c r="AG116" s="154"/>
      <c r="AH116" s="186"/>
      <c r="AI116" s="430" t="s">
        <v>101</v>
      </c>
      <c r="AJ116" s="430" t="s">
        <v>101</v>
      </c>
      <c r="AK116" s="396" t="s">
        <v>80</v>
      </c>
      <c r="AL116" s="424" t="s">
        <v>80</v>
      </c>
      <c r="AM116" s="333" t="s">
        <v>80</v>
      </c>
      <c r="AN116" s="333" t="s">
        <v>80</v>
      </c>
      <c r="AO116" s="333" t="s">
        <v>80</v>
      </c>
      <c r="AP116" s="333" t="s">
        <v>80</v>
      </c>
      <c r="AQ116" s="333" t="s">
        <v>80</v>
      </c>
      <c r="AR116" s="333" t="s">
        <v>80</v>
      </c>
      <c r="AS116" s="422" t="s">
        <v>82</v>
      </c>
      <c r="AT116" s="422" t="s">
        <v>82</v>
      </c>
      <c r="AU116" s="422" t="s">
        <v>82</v>
      </c>
      <c r="AV116" s="422" t="s">
        <v>82</v>
      </c>
      <c r="AW116" s="422" t="s">
        <v>82</v>
      </c>
      <c r="AX116" s="422" t="s">
        <v>82</v>
      </c>
      <c r="AY116" s="153"/>
      <c r="AZ116" s="153"/>
      <c r="BA116" s="154"/>
      <c r="BB116" s="187"/>
      <c r="BC116" s="141"/>
      <c r="BD116" s="68"/>
      <c r="BE116" s="128"/>
      <c r="BF116" s="78"/>
      <c r="BG116" s="78"/>
      <c r="BH116" s="78"/>
      <c r="BI116" s="78"/>
      <c r="BJ116" s="78"/>
      <c r="BK116" s="78"/>
      <c r="BL116" s="78"/>
      <c r="BM116" s="8"/>
      <c r="BN116" s="50"/>
    </row>
    <row r="117" spans="1:73" ht="15" customHeight="1" thickBot="1" x14ac:dyDescent="0.3">
      <c r="A117" s="127"/>
      <c r="B117" s="188"/>
      <c r="C117" s="336">
        <f>C100+BC89</f>
        <v>354.20000000000005</v>
      </c>
      <c r="D117" s="336">
        <f>D100+C117</f>
        <v>392.70000000000005</v>
      </c>
      <c r="E117" s="336">
        <f>E100+D117</f>
        <v>431.20000000000005</v>
      </c>
      <c r="F117" s="336">
        <f>F100+E117</f>
        <v>469.70000000000005</v>
      </c>
      <c r="G117" s="190"/>
      <c r="H117" s="191"/>
      <c r="I117" s="189"/>
      <c r="J117" s="189"/>
      <c r="K117" s="189"/>
      <c r="L117" s="189"/>
      <c r="M117" s="365">
        <f>$M$100</f>
        <v>38.5</v>
      </c>
      <c r="N117" s="365">
        <f>$N$100+M117</f>
        <v>77</v>
      </c>
      <c r="O117" s="365">
        <f>$O$100+N117</f>
        <v>107.8</v>
      </c>
      <c r="P117" s="365">
        <f>$P$100+O117</f>
        <v>138.6</v>
      </c>
      <c r="Q117" s="189"/>
      <c r="R117" s="189"/>
      <c r="S117" s="189"/>
      <c r="T117" s="189"/>
      <c r="U117" s="189"/>
      <c r="V117" s="189"/>
      <c r="W117" s="374">
        <f>$W$100</f>
        <v>30.8</v>
      </c>
      <c r="X117" s="374">
        <f>X100+W117</f>
        <v>61.6</v>
      </c>
      <c r="Y117" s="374">
        <f>Y100+X117</f>
        <v>100.1</v>
      </c>
      <c r="Z117" s="374">
        <f>Z100+Y117</f>
        <v>138.6</v>
      </c>
      <c r="AA117" s="374">
        <f>AA100+Z117</f>
        <v>177.1</v>
      </c>
      <c r="AB117" s="374">
        <f>AB100+AA117</f>
        <v>215.6</v>
      </c>
      <c r="AC117" s="189"/>
      <c r="AD117" s="189"/>
      <c r="AE117" s="189"/>
      <c r="AF117" s="189"/>
      <c r="AG117" s="190"/>
      <c r="AH117" s="192"/>
      <c r="AI117" s="375">
        <f>$AI$100</f>
        <v>38.5</v>
      </c>
      <c r="AJ117" s="375">
        <f>$AJ$100+AI117</f>
        <v>77</v>
      </c>
      <c r="AK117" s="425">
        <f>$AK$100</f>
        <v>38.5</v>
      </c>
      <c r="AL117" s="425">
        <f>AL100+AK117</f>
        <v>77</v>
      </c>
      <c r="AM117" s="425">
        <f>AM100+AL117</f>
        <v>115.5</v>
      </c>
      <c r="AN117" s="425">
        <f>AN100+AM117</f>
        <v>154</v>
      </c>
      <c r="AO117" s="425">
        <f>AO100+AN117</f>
        <v>192.5</v>
      </c>
      <c r="AP117" s="431">
        <f>AP100+AO117</f>
        <v>231</v>
      </c>
      <c r="AQ117" s="431">
        <f>AQ100+AP117</f>
        <v>269.5</v>
      </c>
      <c r="AR117" s="431">
        <f>AR100+AQ117</f>
        <v>308</v>
      </c>
      <c r="AS117" s="432">
        <f>AS100</f>
        <v>38.5</v>
      </c>
      <c r="AT117" s="423">
        <f>AT100+AS117</f>
        <v>69.3</v>
      </c>
      <c r="AU117" s="423">
        <f>AU100+AT117</f>
        <v>107.8</v>
      </c>
      <c r="AV117" s="423">
        <f>AV100+AU117</f>
        <v>146.30000000000001</v>
      </c>
      <c r="AW117" s="423">
        <f>AW100+AV117</f>
        <v>184.8</v>
      </c>
      <c r="AX117" s="423">
        <f>AX100+AW117</f>
        <v>223.3</v>
      </c>
      <c r="AY117" s="189"/>
      <c r="AZ117" s="189"/>
      <c r="BA117" s="190"/>
      <c r="BB117" s="193"/>
      <c r="BC117" s="50"/>
      <c r="BD117" s="68"/>
      <c r="BE117" s="128"/>
      <c r="BF117" s="78"/>
      <c r="BG117" s="78"/>
      <c r="BH117" s="78"/>
      <c r="BI117" s="78"/>
      <c r="BJ117" s="78"/>
      <c r="BK117" s="78"/>
      <c r="BL117" s="78"/>
      <c r="BM117" s="8"/>
      <c r="BN117" s="50"/>
    </row>
    <row r="118" spans="1:73" ht="15" customHeight="1" x14ac:dyDescent="0.25">
      <c r="B118" s="177" t="s">
        <v>75</v>
      </c>
      <c r="C118" s="396" t="s">
        <v>108</v>
      </c>
      <c r="D118" s="396" t="s">
        <v>108</v>
      </c>
      <c r="E118" s="396" t="s">
        <v>108</v>
      </c>
      <c r="F118" s="396" t="s">
        <v>108</v>
      </c>
      <c r="G118" s="154"/>
      <c r="H118" s="155"/>
      <c r="I118" s="153"/>
      <c r="J118" s="153"/>
      <c r="K118" s="153"/>
      <c r="L118" s="153"/>
      <c r="M118" s="333" t="s">
        <v>80</v>
      </c>
      <c r="N118" s="333" t="s">
        <v>80</v>
      </c>
      <c r="O118" s="333" t="s">
        <v>80</v>
      </c>
      <c r="P118" s="333" t="s">
        <v>80</v>
      </c>
      <c r="Q118" s="153"/>
      <c r="R118" s="153"/>
      <c r="S118" s="153"/>
      <c r="T118" s="153"/>
      <c r="U118" s="153"/>
      <c r="V118" s="153"/>
      <c r="W118" s="333" t="s">
        <v>80</v>
      </c>
      <c r="X118" s="333" t="s">
        <v>80</v>
      </c>
      <c r="Y118" s="333" t="s">
        <v>80</v>
      </c>
      <c r="Z118" s="333" t="s">
        <v>80</v>
      </c>
      <c r="AA118" s="341" t="s">
        <v>101</v>
      </c>
      <c r="AB118" s="341" t="s">
        <v>101</v>
      </c>
      <c r="AC118" s="153"/>
      <c r="AD118" s="153"/>
      <c r="AE118" s="153"/>
      <c r="AF118" s="153"/>
      <c r="AG118" s="154"/>
      <c r="AH118" s="186"/>
      <c r="AI118" s="339" t="s">
        <v>83</v>
      </c>
      <c r="AJ118" s="339" t="s">
        <v>83</v>
      </c>
      <c r="AK118" s="339" t="s">
        <v>83</v>
      </c>
      <c r="AL118" s="339" t="s">
        <v>83</v>
      </c>
      <c r="AM118" s="339" t="s">
        <v>83</v>
      </c>
      <c r="AN118" s="339" t="s">
        <v>83</v>
      </c>
      <c r="AO118" s="340" t="s">
        <v>81</v>
      </c>
      <c r="AP118" s="340" t="s">
        <v>81</v>
      </c>
      <c r="AQ118" s="433" t="s">
        <v>81</v>
      </c>
      <c r="AR118" s="433" t="s">
        <v>81</v>
      </c>
      <c r="AS118" s="434" t="s">
        <v>82</v>
      </c>
      <c r="AT118" s="434" t="s">
        <v>82</v>
      </c>
      <c r="AU118" s="422" t="s">
        <v>82</v>
      </c>
      <c r="AV118" s="422" t="s">
        <v>82</v>
      </c>
      <c r="AW118" s="434" t="s">
        <v>82</v>
      </c>
      <c r="AX118" s="434" t="s">
        <v>82</v>
      </c>
      <c r="AY118" s="153"/>
      <c r="AZ118" s="153"/>
      <c r="BA118" s="154"/>
      <c r="BB118" s="187"/>
      <c r="BC118" s="10"/>
      <c r="BD118" s="68"/>
      <c r="BE118" s="128"/>
      <c r="BF118" s="78"/>
      <c r="BG118" s="78"/>
      <c r="BH118" s="78"/>
      <c r="BI118" s="78"/>
      <c r="BJ118" s="78"/>
      <c r="BK118" s="78"/>
      <c r="BL118" s="78"/>
      <c r="BM118" s="8"/>
      <c r="BN118" s="50"/>
    </row>
    <row r="119" spans="1:73" ht="15" customHeight="1" thickBot="1" x14ac:dyDescent="0.3">
      <c r="A119" s="239"/>
      <c r="B119" s="188"/>
      <c r="C119" s="336">
        <f>C100+BC91</f>
        <v>354.20000000000005</v>
      </c>
      <c r="D119" s="336">
        <f>D100+C119</f>
        <v>392.70000000000005</v>
      </c>
      <c r="E119" s="336">
        <f>E100+D119</f>
        <v>431.20000000000005</v>
      </c>
      <c r="F119" s="336">
        <f>F100+E119</f>
        <v>469.70000000000005</v>
      </c>
      <c r="G119" s="190"/>
      <c r="H119" s="191"/>
      <c r="I119" s="189"/>
      <c r="J119" s="189"/>
      <c r="K119" s="189"/>
      <c r="L119" s="189"/>
      <c r="M119" s="336">
        <f>$M$100</f>
        <v>38.5</v>
      </c>
      <c r="N119" s="336">
        <f>$N$100+M119</f>
        <v>77</v>
      </c>
      <c r="O119" s="336">
        <f>$O$100+N119</f>
        <v>107.8</v>
      </c>
      <c r="P119" s="336">
        <f>$P$100+O119</f>
        <v>138.6</v>
      </c>
      <c r="Q119" s="189"/>
      <c r="R119" s="189"/>
      <c r="S119" s="189"/>
      <c r="T119" s="189"/>
      <c r="U119" s="189"/>
      <c r="V119" s="189"/>
      <c r="W119" s="336">
        <f>$W$100</f>
        <v>30.8</v>
      </c>
      <c r="X119" s="336">
        <f>X100+W119</f>
        <v>61.6</v>
      </c>
      <c r="Y119" s="336">
        <f>Y100+X119</f>
        <v>100.1</v>
      </c>
      <c r="Z119" s="336">
        <f>Z100+Y119</f>
        <v>138.6</v>
      </c>
      <c r="AA119" s="375">
        <f>AA100</f>
        <v>38.5</v>
      </c>
      <c r="AB119" s="375">
        <f>AB100+AA119</f>
        <v>77</v>
      </c>
      <c r="AC119" s="189"/>
      <c r="AD119" s="189"/>
      <c r="AE119" s="189"/>
      <c r="AF119" s="189"/>
      <c r="AG119" s="190"/>
      <c r="AH119" s="192"/>
      <c r="AI119" s="374">
        <f>$AI$100</f>
        <v>38.5</v>
      </c>
      <c r="AJ119" s="374">
        <f>$AJ$100+AI119</f>
        <v>77</v>
      </c>
      <c r="AK119" s="374">
        <f>AK100+AJ119</f>
        <v>115.5</v>
      </c>
      <c r="AL119" s="374">
        <f>AL100+AK119</f>
        <v>154</v>
      </c>
      <c r="AM119" s="374">
        <f>AM100+AL119</f>
        <v>192.5</v>
      </c>
      <c r="AN119" s="374">
        <f>AN100+AM119</f>
        <v>231</v>
      </c>
      <c r="AO119" s="365">
        <f>AO100</f>
        <v>38.5</v>
      </c>
      <c r="AP119" s="365">
        <f>AP100+AO119</f>
        <v>77</v>
      </c>
      <c r="AQ119" s="365">
        <f>AQ100+AP119</f>
        <v>115.5</v>
      </c>
      <c r="AR119" s="365">
        <f>AR100+AQ119</f>
        <v>154</v>
      </c>
      <c r="AS119" s="423">
        <f>AS100</f>
        <v>38.5</v>
      </c>
      <c r="AT119" s="423">
        <f>AT100+AS119</f>
        <v>69.3</v>
      </c>
      <c r="AU119" s="423">
        <f>AU100+AT119</f>
        <v>107.8</v>
      </c>
      <c r="AV119" s="423">
        <f>AV100+AU119</f>
        <v>146.30000000000001</v>
      </c>
      <c r="AW119" s="423">
        <f>AW100+AV119</f>
        <v>184.8</v>
      </c>
      <c r="AX119" s="423">
        <f>AX100+AW119</f>
        <v>223.3</v>
      </c>
      <c r="AY119" s="189"/>
      <c r="AZ119" s="189"/>
      <c r="BA119" s="190"/>
      <c r="BB119" s="193"/>
      <c r="BC119" s="50"/>
      <c r="BD119" s="68"/>
      <c r="BE119" s="128"/>
      <c r="BF119" s="78"/>
      <c r="BG119" s="78"/>
      <c r="BH119" s="78"/>
      <c r="BI119" s="78"/>
      <c r="BJ119" s="78"/>
      <c r="BK119" s="78"/>
      <c r="BL119" s="78"/>
      <c r="BM119" s="8"/>
      <c r="BN119" s="50"/>
    </row>
    <row r="120" spans="1:73" ht="15" customHeight="1" x14ac:dyDescent="0.25">
      <c r="B120" s="177" t="s">
        <v>57</v>
      </c>
      <c r="C120" s="402" t="s">
        <v>112</v>
      </c>
      <c r="D120" s="402" t="s">
        <v>112</v>
      </c>
      <c r="E120" s="402" t="s">
        <v>112</v>
      </c>
      <c r="F120" s="402" t="s">
        <v>112</v>
      </c>
      <c r="G120" s="154"/>
      <c r="H120" s="155"/>
      <c r="I120" s="153"/>
      <c r="J120" s="153"/>
      <c r="K120" s="153"/>
      <c r="L120" s="153"/>
      <c r="M120" s="333" t="s">
        <v>80</v>
      </c>
      <c r="N120" s="333" t="s">
        <v>80</v>
      </c>
      <c r="O120" s="333" t="s">
        <v>80</v>
      </c>
      <c r="P120" s="333" t="s">
        <v>80</v>
      </c>
      <c r="Q120" s="153"/>
      <c r="R120" s="153"/>
      <c r="S120" s="153"/>
      <c r="T120" s="153"/>
      <c r="U120" s="153"/>
      <c r="V120" s="153"/>
      <c r="W120" s="333" t="s">
        <v>80</v>
      </c>
      <c r="X120" s="333" t="s">
        <v>80</v>
      </c>
      <c r="Y120" s="333" t="s">
        <v>80</v>
      </c>
      <c r="Z120" s="333" t="s">
        <v>80</v>
      </c>
      <c r="AA120" s="333" t="s">
        <v>80</v>
      </c>
      <c r="AB120" s="333" t="s">
        <v>80</v>
      </c>
      <c r="AC120" s="153"/>
      <c r="AD120" s="153"/>
      <c r="AE120" s="153"/>
      <c r="AF120" s="153"/>
      <c r="AG120" s="154"/>
      <c r="AH120" s="186"/>
      <c r="AI120" s="435" t="s">
        <v>82</v>
      </c>
      <c r="AJ120" s="435" t="s">
        <v>82</v>
      </c>
      <c r="AK120" s="435" t="s">
        <v>82</v>
      </c>
      <c r="AL120" s="435" t="s">
        <v>82</v>
      </c>
      <c r="AM120" s="335" t="s">
        <v>82</v>
      </c>
      <c r="AN120" s="335" t="s">
        <v>82</v>
      </c>
      <c r="AO120" s="339" t="s">
        <v>83</v>
      </c>
      <c r="AP120" s="339" t="s">
        <v>83</v>
      </c>
      <c r="AQ120" s="339" t="s">
        <v>83</v>
      </c>
      <c r="AR120" s="339" t="s">
        <v>83</v>
      </c>
      <c r="AS120" s="436" t="s">
        <v>83</v>
      </c>
      <c r="AT120" s="436" t="s">
        <v>83</v>
      </c>
      <c r="AU120" s="424" t="s">
        <v>80</v>
      </c>
      <c r="AV120" s="424" t="s">
        <v>80</v>
      </c>
      <c r="AW120" s="424" t="s">
        <v>80</v>
      </c>
      <c r="AX120" s="424" t="s">
        <v>80</v>
      </c>
      <c r="AY120" s="153"/>
      <c r="AZ120" s="153"/>
      <c r="BA120" s="154"/>
      <c r="BB120" s="187"/>
      <c r="BC120" s="10"/>
      <c r="BD120" s="68"/>
      <c r="BE120" s="128"/>
      <c r="BF120" s="78"/>
      <c r="BG120" s="78"/>
      <c r="BH120" s="78"/>
      <c r="BI120" s="78"/>
      <c r="BJ120" s="78"/>
      <c r="BK120" s="78"/>
      <c r="BL120" s="78"/>
      <c r="BM120" s="8"/>
      <c r="BN120" s="50"/>
      <c r="BO120" s="127"/>
      <c r="BP120" s="127"/>
      <c r="BQ120" s="127"/>
      <c r="BR120" s="127"/>
      <c r="BS120" s="127"/>
      <c r="BT120" s="127"/>
      <c r="BU120" s="127"/>
    </row>
    <row r="121" spans="1:73" s="127" customFormat="1" ht="15" customHeight="1" thickBot="1" x14ac:dyDescent="0.3">
      <c r="A121" s="9"/>
      <c r="B121" s="188"/>
      <c r="C121" s="365">
        <f>C100+BC93</f>
        <v>354.20000000000005</v>
      </c>
      <c r="D121" s="365">
        <f>D100+C121</f>
        <v>392.70000000000005</v>
      </c>
      <c r="E121" s="365">
        <f>E100+D121</f>
        <v>431.20000000000005</v>
      </c>
      <c r="F121" s="365">
        <f>F100+E121</f>
        <v>469.70000000000005</v>
      </c>
      <c r="G121" s="190"/>
      <c r="H121" s="191"/>
      <c r="I121" s="189"/>
      <c r="J121" s="189"/>
      <c r="K121" s="189"/>
      <c r="L121" s="189"/>
      <c r="M121" s="336">
        <f>$M$100</f>
        <v>38.5</v>
      </c>
      <c r="N121" s="336">
        <f>$N$100+M121</f>
        <v>77</v>
      </c>
      <c r="O121" s="336">
        <f>$O$100+N121</f>
        <v>107.8</v>
      </c>
      <c r="P121" s="336">
        <f>$P$100+O121</f>
        <v>138.6</v>
      </c>
      <c r="Q121" s="189"/>
      <c r="R121" s="189"/>
      <c r="S121" s="189"/>
      <c r="T121" s="189"/>
      <c r="U121" s="189"/>
      <c r="V121" s="189"/>
      <c r="W121" s="336">
        <f>$W$100</f>
        <v>30.8</v>
      </c>
      <c r="X121" s="336">
        <f>X100+W121</f>
        <v>61.6</v>
      </c>
      <c r="Y121" s="336">
        <f>Y100+X121</f>
        <v>100.1</v>
      </c>
      <c r="Z121" s="336">
        <f>Z100+Y121</f>
        <v>138.6</v>
      </c>
      <c r="AA121" s="336">
        <f>AA100+Z121</f>
        <v>177.1</v>
      </c>
      <c r="AB121" s="336">
        <f>AB100+AA121</f>
        <v>215.6</v>
      </c>
      <c r="AC121" s="189"/>
      <c r="AD121" s="189"/>
      <c r="AE121" s="189"/>
      <c r="AF121" s="189"/>
      <c r="AG121" s="190"/>
      <c r="AH121" s="192"/>
      <c r="AI121" s="423">
        <f>$AI$100</f>
        <v>38.5</v>
      </c>
      <c r="AJ121" s="423">
        <f>$AJ$100+AI121</f>
        <v>77</v>
      </c>
      <c r="AK121" s="423">
        <f>AK100+AJ121</f>
        <v>115.5</v>
      </c>
      <c r="AL121" s="423">
        <f>AL100+AK121</f>
        <v>154</v>
      </c>
      <c r="AM121" s="423">
        <f>AM100+AL121</f>
        <v>192.5</v>
      </c>
      <c r="AN121" s="423">
        <f>AN100+AM121</f>
        <v>231</v>
      </c>
      <c r="AO121" s="374">
        <f>AO100</f>
        <v>38.5</v>
      </c>
      <c r="AP121" s="374">
        <f>AP100+AO121</f>
        <v>77</v>
      </c>
      <c r="AQ121" s="374">
        <f>AQ100+AP121</f>
        <v>115.5</v>
      </c>
      <c r="AR121" s="374">
        <f>AR100+AQ121</f>
        <v>154</v>
      </c>
      <c r="AS121" s="374">
        <f>AS100+AR121</f>
        <v>192.5</v>
      </c>
      <c r="AT121" s="374">
        <f>AT100+AS121</f>
        <v>223.3</v>
      </c>
      <c r="AU121" s="425">
        <f>AU100</f>
        <v>38.5</v>
      </c>
      <c r="AV121" s="425">
        <f>AV100+AU121</f>
        <v>77</v>
      </c>
      <c r="AW121" s="425">
        <f>AW100+AV121</f>
        <v>115.5</v>
      </c>
      <c r="AX121" s="425">
        <f>AX100+AW121</f>
        <v>154</v>
      </c>
      <c r="AY121" s="189"/>
      <c r="AZ121" s="189"/>
      <c r="BA121" s="190"/>
      <c r="BB121" s="193"/>
      <c r="BC121" s="22"/>
      <c r="BD121" s="68"/>
      <c r="BE121" s="128"/>
      <c r="BF121" s="8"/>
      <c r="BG121" s="8"/>
      <c r="BH121" s="8"/>
      <c r="BI121" s="8"/>
      <c r="BJ121" s="8"/>
      <c r="BK121" s="78"/>
      <c r="BL121" s="78"/>
      <c r="BM121" s="8"/>
      <c r="BN121" s="94"/>
      <c r="BO121" s="94"/>
      <c r="BP121" s="94"/>
      <c r="BQ121" s="94"/>
      <c r="BR121" s="94"/>
      <c r="BS121" s="94"/>
      <c r="BT121" s="94"/>
      <c r="BU121" s="94"/>
    </row>
    <row r="122" spans="1:73" ht="15" customHeight="1" x14ac:dyDescent="0.2">
      <c r="B122" s="177" t="s">
        <v>58</v>
      </c>
      <c r="C122" s="402" t="s">
        <v>112</v>
      </c>
      <c r="D122" s="402" t="s">
        <v>112</v>
      </c>
      <c r="E122" s="402" t="s">
        <v>112</v>
      </c>
      <c r="F122" s="402" t="s">
        <v>112</v>
      </c>
      <c r="G122" s="154"/>
      <c r="H122" s="155"/>
      <c r="I122" s="153"/>
      <c r="J122" s="153"/>
      <c r="K122" s="153"/>
      <c r="L122" s="153"/>
      <c r="M122" s="409" t="s">
        <v>81</v>
      </c>
      <c r="N122" s="409" t="s">
        <v>81</v>
      </c>
      <c r="O122" s="409" t="s">
        <v>81</v>
      </c>
      <c r="P122" s="409" t="s">
        <v>81</v>
      </c>
      <c r="Q122" s="153"/>
      <c r="R122" s="153"/>
      <c r="S122" s="153"/>
      <c r="T122" s="153"/>
      <c r="U122" s="153"/>
      <c r="V122" s="153"/>
      <c r="W122" s="414" t="s">
        <v>83</v>
      </c>
      <c r="X122" s="414" t="s">
        <v>83</v>
      </c>
      <c r="Y122" s="414" t="s">
        <v>83</v>
      </c>
      <c r="Z122" s="414" t="s">
        <v>83</v>
      </c>
      <c r="AA122" s="414" t="s">
        <v>83</v>
      </c>
      <c r="AB122" s="414" t="s">
        <v>83</v>
      </c>
      <c r="AC122" s="153"/>
      <c r="AD122" s="153"/>
      <c r="AE122" s="153"/>
      <c r="AF122" s="153"/>
      <c r="AG122" s="154"/>
      <c r="AH122" s="186"/>
      <c r="AI122" s="422" t="s">
        <v>82</v>
      </c>
      <c r="AJ122" s="422" t="s">
        <v>82</v>
      </c>
      <c r="AK122" s="422" t="s">
        <v>82</v>
      </c>
      <c r="AL122" s="422" t="s">
        <v>82</v>
      </c>
      <c r="AM122" s="422" t="s">
        <v>82</v>
      </c>
      <c r="AN122" s="422" t="s">
        <v>82</v>
      </c>
      <c r="AO122" s="437" t="s">
        <v>101</v>
      </c>
      <c r="AP122" s="437" t="s">
        <v>101</v>
      </c>
      <c r="AQ122" s="333" t="s">
        <v>80</v>
      </c>
      <c r="AR122" s="333" t="s">
        <v>80</v>
      </c>
      <c r="AS122" s="333" t="s">
        <v>80</v>
      </c>
      <c r="AT122" s="333" t="s">
        <v>80</v>
      </c>
      <c r="AU122" s="333" t="s">
        <v>80</v>
      </c>
      <c r="AV122" s="333" t="s">
        <v>80</v>
      </c>
      <c r="AW122" s="438" t="s">
        <v>80</v>
      </c>
      <c r="AX122" s="439" t="s">
        <v>80</v>
      </c>
      <c r="AY122" s="152"/>
      <c r="AZ122" s="153"/>
      <c r="BA122" s="154"/>
      <c r="BB122" s="187"/>
      <c r="BC122" s="10"/>
      <c r="BD122" s="68"/>
      <c r="BE122" s="9"/>
      <c r="BF122" s="9"/>
      <c r="BG122" s="9"/>
      <c r="BH122" s="9"/>
      <c r="BI122" s="9"/>
      <c r="BJ122" s="9"/>
      <c r="BK122" s="78"/>
      <c r="BL122" s="78"/>
      <c r="BM122" s="8"/>
      <c r="BN122" s="95"/>
      <c r="BO122" s="95"/>
      <c r="BP122" s="95"/>
      <c r="BQ122" s="95"/>
      <c r="BR122" s="95"/>
      <c r="BS122" s="95"/>
      <c r="BT122" s="95"/>
      <c r="BU122" s="95"/>
    </row>
    <row r="123" spans="1:73" ht="15" customHeight="1" thickBot="1" x14ac:dyDescent="0.3">
      <c r="A123" s="127"/>
      <c r="B123" s="188"/>
      <c r="C123" s="365">
        <f>C100+BC95</f>
        <v>354.20000000000005</v>
      </c>
      <c r="D123" s="365">
        <f>D100+C123</f>
        <v>392.70000000000005</v>
      </c>
      <c r="E123" s="365">
        <f>E100+D123</f>
        <v>431.20000000000005</v>
      </c>
      <c r="F123" s="365">
        <f>F100+E123</f>
        <v>469.70000000000005</v>
      </c>
      <c r="G123" s="190"/>
      <c r="H123" s="191"/>
      <c r="I123" s="189"/>
      <c r="J123" s="189"/>
      <c r="K123" s="189"/>
      <c r="L123" s="189"/>
      <c r="M123" s="410">
        <f>$M$100</f>
        <v>38.5</v>
      </c>
      <c r="N123" s="410">
        <f>$N$100+M123</f>
        <v>77</v>
      </c>
      <c r="O123" s="410">
        <f>$O$100+N123</f>
        <v>107.8</v>
      </c>
      <c r="P123" s="410">
        <f>P100+O123</f>
        <v>138.6</v>
      </c>
      <c r="Q123" s="189"/>
      <c r="R123" s="189"/>
      <c r="S123" s="189"/>
      <c r="T123" s="189"/>
      <c r="U123" s="189"/>
      <c r="V123" s="189"/>
      <c r="W123" s="415">
        <f>$W$100</f>
        <v>30.8</v>
      </c>
      <c r="X123" s="415">
        <f>X100+W123</f>
        <v>61.6</v>
      </c>
      <c r="Y123" s="415">
        <f>Y100+X123</f>
        <v>100.1</v>
      </c>
      <c r="Z123" s="415">
        <f>Z100+Y123</f>
        <v>138.6</v>
      </c>
      <c r="AA123" s="415">
        <f>AA100+Z123</f>
        <v>177.1</v>
      </c>
      <c r="AB123" s="415">
        <f>AB100+AA123</f>
        <v>215.6</v>
      </c>
      <c r="AC123" s="189"/>
      <c r="AD123" s="189"/>
      <c r="AE123" s="189"/>
      <c r="AF123" s="189"/>
      <c r="AG123" s="190"/>
      <c r="AH123" s="192"/>
      <c r="AI123" s="423">
        <f>$AI$100</f>
        <v>38.5</v>
      </c>
      <c r="AJ123" s="423">
        <f>$AJ$100+AI123</f>
        <v>77</v>
      </c>
      <c r="AK123" s="423">
        <f>AK100+AJ123</f>
        <v>115.5</v>
      </c>
      <c r="AL123" s="423">
        <f>AL100+AK123</f>
        <v>154</v>
      </c>
      <c r="AM123" s="423">
        <f>AM100+AL123</f>
        <v>192.5</v>
      </c>
      <c r="AN123" s="440">
        <f>AN100+AM123</f>
        <v>231</v>
      </c>
      <c r="AO123" s="441">
        <f>AO100</f>
        <v>38.5</v>
      </c>
      <c r="AP123" s="441">
        <f>AP100+AO123</f>
        <v>77</v>
      </c>
      <c r="AQ123" s="399">
        <f>AQ100</f>
        <v>38.5</v>
      </c>
      <c r="AR123" s="336">
        <f>AR100+AQ123</f>
        <v>77</v>
      </c>
      <c r="AS123" s="336">
        <f>AS100+AR123</f>
        <v>115.5</v>
      </c>
      <c r="AT123" s="336">
        <f>AT100+AS123</f>
        <v>146.30000000000001</v>
      </c>
      <c r="AU123" s="336">
        <f>AU100+AT123</f>
        <v>184.8</v>
      </c>
      <c r="AV123" s="336">
        <f>AV100+AU123</f>
        <v>223.3</v>
      </c>
      <c r="AW123" s="336">
        <f>AW100+AV123</f>
        <v>261.8</v>
      </c>
      <c r="AX123" s="336">
        <f>AX100+AW123</f>
        <v>300.3</v>
      </c>
      <c r="AY123" s="212"/>
      <c r="AZ123" s="189"/>
      <c r="BA123" s="190"/>
      <c r="BB123" s="193"/>
      <c r="BC123" s="23"/>
      <c r="BD123" s="68"/>
      <c r="BE123" s="9"/>
      <c r="BF123" s="9"/>
      <c r="BG123" s="9"/>
      <c r="BH123" s="9"/>
      <c r="BI123" s="9"/>
      <c r="BJ123" s="9"/>
      <c r="BK123" s="78"/>
      <c r="BL123" s="78"/>
      <c r="BM123" s="8"/>
      <c r="BN123" s="50"/>
      <c r="BO123" s="127"/>
      <c r="BP123" s="127"/>
      <c r="BQ123" s="127"/>
      <c r="BR123" s="127"/>
      <c r="BS123" s="127"/>
      <c r="BT123" s="127"/>
      <c r="BU123" s="127"/>
    </row>
    <row r="124" spans="1:73" ht="15" customHeight="1" x14ac:dyDescent="0.25">
      <c r="B124" s="177" t="s">
        <v>59</v>
      </c>
      <c r="C124" s="402" t="s">
        <v>112</v>
      </c>
      <c r="D124" s="402" t="s">
        <v>112</v>
      </c>
      <c r="E124" s="402" t="s">
        <v>112</v>
      </c>
      <c r="F124" s="402" t="s">
        <v>112</v>
      </c>
      <c r="G124" s="201"/>
      <c r="H124" s="202"/>
      <c r="I124" s="200"/>
      <c r="J124" s="200"/>
      <c r="K124" s="200"/>
      <c r="L124" s="200"/>
      <c r="M124" s="333" t="s">
        <v>80</v>
      </c>
      <c r="N124" s="333" t="s">
        <v>80</v>
      </c>
      <c r="O124" s="333" t="s">
        <v>80</v>
      </c>
      <c r="P124" s="333" t="s">
        <v>80</v>
      </c>
      <c r="Q124" s="200"/>
      <c r="R124" s="200"/>
      <c r="S124" s="200"/>
      <c r="T124" s="200"/>
      <c r="U124" s="200"/>
      <c r="V124" s="200"/>
      <c r="W124" s="416" t="s">
        <v>82</v>
      </c>
      <c r="X124" s="416" t="s">
        <v>82</v>
      </c>
      <c r="Y124" s="416" t="s">
        <v>82</v>
      </c>
      <c r="Z124" s="416" t="s">
        <v>82</v>
      </c>
      <c r="AA124" s="416" t="s">
        <v>82</v>
      </c>
      <c r="AB124" s="416" t="s">
        <v>82</v>
      </c>
      <c r="AC124" s="200"/>
      <c r="AD124" s="200"/>
      <c r="AE124" s="200"/>
      <c r="AF124" s="200"/>
      <c r="AG124" s="201"/>
      <c r="AH124" s="203"/>
      <c r="AI124" s="339" t="s">
        <v>83</v>
      </c>
      <c r="AJ124" s="339" t="s">
        <v>83</v>
      </c>
      <c r="AK124" s="339" t="s">
        <v>83</v>
      </c>
      <c r="AL124" s="339" t="s">
        <v>83</v>
      </c>
      <c r="AM124" s="339" t="s">
        <v>83</v>
      </c>
      <c r="AN124" s="339" t="s">
        <v>83</v>
      </c>
      <c r="AO124" s="339" t="s">
        <v>83</v>
      </c>
      <c r="AP124" s="339" t="s">
        <v>83</v>
      </c>
      <c r="AQ124" s="339" t="s">
        <v>83</v>
      </c>
      <c r="AR124" s="339" t="s">
        <v>83</v>
      </c>
      <c r="AS124" s="418" t="s">
        <v>83</v>
      </c>
      <c r="AT124" s="424" t="s">
        <v>80</v>
      </c>
      <c r="AU124" s="424" t="s">
        <v>80</v>
      </c>
      <c r="AV124" s="424" t="s">
        <v>80</v>
      </c>
      <c r="AW124" s="424" t="s">
        <v>80</v>
      </c>
      <c r="AX124" s="424" t="s">
        <v>80</v>
      </c>
      <c r="AY124" s="200"/>
      <c r="AZ124" s="200"/>
      <c r="BA124" s="201"/>
      <c r="BB124" s="240"/>
      <c r="BC124" s="10"/>
      <c r="BD124" s="68"/>
      <c r="BE124" s="128"/>
      <c r="BF124" s="8"/>
      <c r="BG124" s="8"/>
      <c r="BH124" s="8"/>
      <c r="BI124" s="8"/>
      <c r="BJ124" s="8"/>
      <c r="BK124" s="78"/>
      <c r="BL124" s="78"/>
      <c r="BM124" s="8"/>
    </row>
    <row r="125" spans="1:73" ht="15" customHeight="1" thickBot="1" x14ac:dyDescent="0.3">
      <c r="B125" s="188"/>
      <c r="C125" s="365">
        <f>C100+BC97</f>
        <v>123.2</v>
      </c>
      <c r="D125" s="365">
        <f>D100+C125</f>
        <v>161.69999999999999</v>
      </c>
      <c r="E125" s="365">
        <f>E100+D125</f>
        <v>200.2</v>
      </c>
      <c r="F125" s="365">
        <f>F100+E125</f>
        <v>238.7</v>
      </c>
      <c r="G125" s="190"/>
      <c r="H125" s="191"/>
      <c r="I125" s="189"/>
      <c r="J125" s="189"/>
      <c r="K125" s="189"/>
      <c r="L125" s="189"/>
      <c r="M125" s="336">
        <f>$M$100</f>
        <v>38.5</v>
      </c>
      <c r="N125" s="336">
        <f>$N$100+M125</f>
        <v>77</v>
      </c>
      <c r="O125" s="336">
        <f>$O$100+N125</f>
        <v>107.8</v>
      </c>
      <c r="P125" s="336">
        <f>$P$100+O125</f>
        <v>138.6</v>
      </c>
      <c r="Q125" s="189"/>
      <c r="R125" s="189"/>
      <c r="S125" s="189"/>
      <c r="T125" s="189"/>
      <c r="U125" s="189"/>
      <c r="V125" s="189"/>
      <c r="W125" s="417">
        <f>$W$100</f>
        <v>30.8</v>
      </c>
      <c r="X125" s="417">
        <f>X100+W125</f>
        <v>61.6</v>
      </c>
      <c r="Y125" s="417">
        <f>Y100+X125</f>
        <v>100.1</v>
      </c>
      <c r="Z125" s="417">
        <f>Z100+Y125</f>
        <v>138.6</v>
      </c>
      <c r="AA125" s="417">
        <f>AA100+Z125</f>
        <v>177.1</v>
      </c>
      <c r="AB125" s="417">
        <f>AB100+AA125</f>
        <v>215.6</v>
      </c>
      <c r="AC125" s="189"/>
      <c r="AD125" s="189"/>
      <c r="AE125" s="189"/>
      <c r="AF125" s="189"/>
      <c r="AG125" s="190"/>
      <c r="AH125" s="192"/>
      <c r="AI125" s="415">
        <f>$AI$100</f>
        <v>38.5</v>
      </c>
      <c r="AJ125" s="415">
        <f>$AJ$100+AI125</f>
        <v>77</v>
      </c>
      <c r="AK125" s="415">
        <f>AK100+AJ125</f>
        <v>115.5</v>
      </c>
      <c r="AL125" s="415">
        <f>AL100+AK125</f>
        <v>154</v>
      </c>
      <c r="AM125" s="415">
        <f>AM100+AL125</f>
        <v>192.5</v>
      </c>
      <c r="AN125" s="374">
        <f>AN100+AM125</f>
        <v>231</v>
      </c>
      <c r="AO125" s="374">
        <f>AO100+AN125</f>
        <v>269.5</v>
      </c>
      <c r="AP125" s="374">
        <f>AP100+AO125</f>
        <v>308</v>
      </c>
      <c r="AQ125" s="374">
        <f>AQ100+AP125</f>
        <v>346.5</v>
      </c>
      <c r="AR125" s="374">
        <f>AR100+AQ125</f>
        <v>385</v>
      </c>
      <c r="AS125" s="374">
        <f>AS100+AR125</f>
        <v>423.5</v>
      </c>
      <c r="AT125" s="336">
        <f>AT100</f>
        <v>30.8</v>
      </c>
      <c r="AU125" s="336">
        <f>AU100+AT125</f>
        <v>69.3</v>
      </c>
      <c r="AV125" s="336">
        <f>AV100+AU125</f>
        <v>107.8</v>
      </c>
      <c r="AW125" s="336">
        <f>AW100+AV125</f>
        <v>146.30000000000001</v>
      </c>
      <c r="AX125" s="336">
        <f>AX100+AW125</f>
        <v>184.8</v>
      </c>
      <c r="AY125" s="189"/>
      <c r="AZ125" s="189"/>
      <c r="BA125" s="190"/>
      <c r="BB125" s="193"/>
      <c r="BC125" s="50"/>
      <c r="BD125" s="68"/>
      <c r="BE125" s="8"/>
      <c r="BF125" s="78"/>
      <c r="BG125" s="78"/>
      <c r="BH125" s="78"/>
      <c r="BI125" s="78"/>
      <c r="BJ125" s="78"/>
      <c r="BK125" s="78"/>
      <c r="BL125" s="78"/>
      <c r="BM125" s="8"/>
      <c r="BN125" s="68"/>
    </row>
    <row r="126" spans="1:73" ht="12.75" x14ac:dyDescent="0.2">
      <c r="B126" s="8"/>
      <c r="C126" s="8"/>
      <c r="D126" s="8"/>
      <c r="E126" s="8"/>
      <c r="F126" s="8"/>
      <c r="G126" s="10"/>
      <c r="H126" s="10"/>
      <c r="M126" s="411"/>
      <c r="N126" s="411"/>
      <c r="O126" s="411"/>
      <c r="P126" s="411"/>
      <c r="Q126" s="9"/>
      <c r="R126" s="9"/>
      <c r="S126" s="9"/>
      <c r="T126" s="9"/>
      <c r="U126" s="9"/>
      <c r="V126" s="9"/>
      <c r="W126" s="5"/>
      <c r="X126" s="5"/>
      <c r="Y126" s="5"/>
      <c r="Z126" s="5"/>
      <c r="AA126" s="5"/>
      <c r="AB126" s="5"/>
      <c r="AC126" s="9"/>
      <c r="AD126" s="9"/>
      <c r="AE126" s="9"/>
      <c r="AF126" s="9"/>
      <c r="AG126" s="10"/>
      <c r="AH126" s="10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9">
        <f>AY100+AF126</f>
        <v>38.5</v>
      </c>
      <c r="AZ126" s="9">
        <f>AZ100+AY126</f>
        <v>77</v>
      </c>
      <c r="BA126" s="10"/>
      <c r="BB126" s="10"/>
      <c r="BD126" s="68"/>
      <c r="BN126" s="68"/>
    </row>
    <row r="127" spans="1:73" ht="12.75" x14ac:dyDescent="0.2">
      <c r="BD127" s="68"/>
      <c r="BN127" s="68"/>
    </row>
    <row r="128" spans="1:73" ht="12.75" x14ac:dyDescent="0.2">
      <c r="B128" s="119" t="s">
        <v>71</v>
      </c>
      <c r="C128" s="119" t="s">
        <v>61</v>
      </c>
      <c r="D128" s="119" t="s">
        <v>62</v>
      </c>
      <c r="E128" s="119" t="s">
        <v>63</v>
      </c>
      <c r="F128" s="119" t="s">
        <v>64</v>
      </c>
      <c r="G128" s="119" t="s">
        <v>65</v>
      </c>
      <c r="H128" s="119" t="s">
        <v>66</v>
      </c>
      <c r="I128" s="119" t="s">
        <v>67</v>
      </c>
      <c r="J128" s="120" t="s">
        <v>68</v>
      </c>
      <c r="K128" s="121" t="s">
        <v>4</v>
      </c>
      <c r="L128" s="119" t="s">
        <v>5</v>
      </c>
      <c r="M128" s="119" t="s">
        <v>6</v>
      </c>
      <c r="N128" s="119" t="s">
        <v>7</v>
      </c>
      <c r="O128" s="119" t="s">
        <v>8</v>
      </c>
      <c r="P128" s="119" t="s">
        <v>9</v>
      </c>
      <c r="Q128" s="119" t="s">
        <v>10</v>
      </c>
      <c r="R128" s="119" t="s">
        <v>11</v>
      </c>
      <c r="S128" s="119" t="s">
        <v>12</v>
      </c>
      <c r="T128" s="119" t="s">
        <v>13</v>
      </c>
      <c r="U128" s="119" t="s">
        <v>14</v>
      </c>
      <c r="V128" s="119" t="s">
        <v>15</v>
      </c>
      <c r="W128" s="119" t="s">
        <v>16</v>
      </c>
      <c r="X128" s="119" t="s">
        <v>17</v>
      </c>
      <c r="Y128" s="119" t="s">
        <v>18</v>
      </c>
      <c r="Z128" s="119" t="s">
        <v>19</v>
      </c>
      <c r="AA128" s="119" t="s">
        <v>20</v>
      </c>
      <c r="AB128" s="119" t="s">
        <v>21</v>
      </c>
      <c r="AC128" s="119" t="s">
        <v>22</v>
      </c>
      <c r="AD128" s="119" t="s">
        <v>23</v>
      </c>
      <c r="AE128" s="119" t="s">
        <v>24</v>
      </c>
      <c r="AF128" s="119" t="s">
        <v>25</v>
      </c>
      <c r="AG128" s="119" t="s">
        <v>26</v>
      </c>
      <c r="AH128" s="119" t="s">
        <v>27</v>
      </c>
      <c r="AI128" s="119" t="s">
        <v>28</v>
      </c>
      <c r="AJ128" s="120" t="s">
        <v>29</v>
      </c>
      <c r="AK128" s="121" t="s">
        <v>30</v>
      </c>
      <c r="AL128" s="119" t="s">
        <v>31</v>
      </c>
      <c r="AM128" s="119" t="s">
        <v>32</v>
      </c>
      <c r="AN128" s="119" t="s">
        <v>33</v>
      </c>
      <c r="AO128" s="119" t="s">
        <v>34</v>
      </c>
      <c r="AP128" s="119" t="s">
        <v>35</v>
      </c>
      <c r="AQ128" s="119" t="s">
        <v>36</v>
      </c>
      <c r="AR128" s="119" t="s">
        <v>37</v>
      </c>
      <c r="AS128" s="119" t="s">
        <v>38</v>
      </c>
      <c r="AT128" s="119" t="s">
        <v>39</v>
      </c>
      <c r="AU128" s="119" t="s">
        <v>40</v>
      </c>
      <c r="AV128" s="119" t="s">
        <v>41</v>
      </c>
      <c r="AW128" s="119" t="s">
        <v>42</v>
      </c>
      <c r="AX128" s="119" t="s">
        <v>43</v>
      </c>
      <c r="AY128" s="119" t="s">
        <v>44</v>
      </c>
      <c r="AZ128" s="119" t="s">
        <v>45</v>
      </c>
      <c r="BA128" s="119" t="s">
        <v>46</v>
      </c>
      <c r="BB128" s="119" t="s">
        <v>47</v>
      </c>
      <c r="BD128" s="68"/>
      <c r="BE128" s="8"/>
      <c r="BN128" s="68"/>
    </row>
    <row r="129" spans="1:78" ht="12.75" x14ac:dyDescent="0.2">
      <c r="B129" s="125"/>
      <c r="C129" s="125">
        <f t="shared" ref="C129" si="35">38.5-(C130*7.7)</f>
        <v>38.5</v>
      </c>
      <c r="D129" s="125">
        <f>38.5-(D130*7.7)</f>
        <v>38.5</v>
      </c>
      <c r="E129" s="125">
        <f>38.5-(E130*7.7)</f>
        <v>38.5</v>
      </c>
      <c r="F129" s="125">
        <f t="shared" ref="F129:BB129" si="36">38.5-(F130*7.7)</f>
        <v>38.5</v>
      </c>
      <c r="G129" s="125">
        <f t="shared" si="36"/>
        <v>38.5</v>
      </c>
      <c r="H129" s="125">
        <f t="shared" si="36"/>
        <v>38.5</v>
      </c>
      <c r="I129" s="125">
        <f t="shared" si="36"/>
        <v>38.5</v>
      </c>
      <c r="J129" s="125">
        <f t="shared" si="36"/>
        <v>38.5</v>
      </c>
      <c r="K129" s="125">
        <f t="shared" si="36"/>
        <v>30.8</v>
      </c>
      <c r="L129" s="125">
        <f t="shared" si="36"/>
        <v>38.5</v>
      </c>
      <c r="M129" s="125">
        <f t="shared" si="36"/>
        <v>38.5</v>
      </c>
      <c r="N129" s="125">
        <f t="shared" si="36"/>
        <v>38.5</v>
      </c>
      <c r="O129" s="125">
        <f t="shared" si="36"/>
        <v>38.5</v>
      </c>
      <c r="P129" s="125">
        <f t="shared" si="36"/>
        <v>38.5</v>
      </c>
      <c r="Q129" s="125">
        <f t="shared" si="36"/>
        <v>30.8</v>
      </c>
      <c r="R129" s="125">
        <f t="shared" si="36"/>
        <v>30.8</v>
      </c>
      <c r="S129" s="125">
        <f t="shared" si="36"/>
        <v>38.5</v>
      </c>
      <c r="T129" s="125">
        <f t="shared" si="36"/>
        <v>38.5</v>
      </c>
      <c r="U129" s="125">
        <f t="shared" si="36"/>
        <v>38.5</v>
      </c>
      <c r="V129" s="125">
        <f t="shared" si="36"/>
        <v>38.5</v>
      </c>
      <c r="W129" s="125">
        <f t="shared" si="36"/>
        <v>30.8</v>
      </c>
      <c r="X129" s="125">
        <f t="shared" si="36"/>
        <v>38.5</v>
      </c>
      <c r="Y129" s="125">
        <f t="shared" si="36"/>
        <v>30.8</v>
      </c>
      <c r="Z129" s="125">
        <f t="shared" si="36"/>
        <v>30.8</v>
      </c>
      <c r="AA129" s="125">
        <f t="shared" si="36"/>
        <v>38.5</v>
      </c>
      <c r="AB129" s="125">
        <f t="shared" si="36"/>
        <v>38.5</v>
      </c>
      <c r="AC129" s="125">
        <f t="shared" si="36"/>
        <v>38.5</v>
      </c>
      <c r="AD129" s="125">
        <f t="shared" si="36"/>
        <v>38.5</v>
      </c>
      <c r="AE129" s="125">
        <f t="shared" si="36"/>
        <v>38.5</v>
      </c>
      <c r="AF129" s="125">
        <f t="shared" si="36"/>
        <v>38.5</v>
      </c>
      <c r="AG129" s="125">
        <f t="shared" si="36"/>
        <v>38.5</v>
      </c>
      <c r="AH129" s="125">
        <f t="shared" si="36"/>
        <v>38.5</v>
      </c>
      <c r="AI129" s="125">
        <f t="shared" si="36"/>
        <v>38.5</v>
      </c>
      <c r="AJ129" s="125">
        <f t="shared" si="36"/>
        <v>38.5</v>
      </c>
      <c r="AK129" s="125">
        <f t="shared" si="36"/>
        <v>38.5</v>
      </c>
      <c r="AL129" s="125">
        <f t="shared" si="36"/>
        <v>38.5</v>
      </c>
      <c r="AM129" s="125">
        <f t="shared" si="36"/>
        <v>38.5</v>
      </c>
      <c r="AN129" s="125">
        <f t="shared" si="36"/>
        <v>38.5</v>
      </c>
      <c r="AO129" s="125">
        <f t="shared" si="36"/>
        <v>38.5</v>
      </c>
      <c r="AP129" s="125">
        <f t="shared" si="36"/>
        <v>30.8</v>
      </c>
      <c r="AQ129" s="125">
        <f t="shared" si="36"/>
        <v>38.5</v>
      </c>
      <c r="AR129" s="125">
        <f t="shared" si="36"/>
        <v>38.5</v>
      </c>
      <c r="AS129" s="125">
        <f t="shared" si="36"/>
        <v>38.5</v>
      </c>
      <c r="AT129" s="125">
        <f t="shared" si="36"/>
        <v>30.8</v>
      </c>
      <c r="AU129" s="125">
        <f t="shared" si="36"/>
        <v>38.5</v>
      </c>
      <c r="AV129" s="125">
        <f t="shared" si="36"/>
        <v>38.5</v>
      </c>
      <c r="AW129" s="125">
        <f t="shared" si="36"/>
        <v>38.5</v>
      </c>
      <c r="AX129" s="125">
        <f t="shared" si="36"/>
        <v>38.5</v>
      </c>
      <c r="AY129" s="125">
        <f t="shared" si="36"/>
        <v>38.5</v>
      </c>
      <c r="AZ129" s="125">
        <f t="shared" si="36"/>
        <v>38.5</v>
      </c>
      <c r="BA129" s="125">
        <f t="shared" si="36"/>
        <v>38.5</v>
      </c>
      <c r="BB129" s="125">
        <f t="shared" si="36"/>
        <v>23.1</v>
      </c>
      <c r="BC129" s="8"/>
      <c r="BD129" s="68"/>
      <c r="BE129" s="21"/>
      <c r="BN129" s="68"/>
    </row>
    <row r="130" spans="1:78" ht="16.5" thickBot="1" x14ac:dyDescent="0.3">
      <c r="B130" s="125">
        <v>2022</v>
      </c>
      <c r="C130" s="125"/>
      <c r="D130" s="125"/>
      <c r="E130" s="125"/>
      <c r="F130" s="125"/>
      <c r="G130" s="125"/>
      <c r="H130" s="125"/>
      <c r="I130" s="125"/>
      <c r="J130" s="125"/>
      <c r="K130" s="125">
        <v>1</v>
      </c>
      <c r="L130" s="125"/>
      <c r="M130" s="125"/>
      <c r="N130" s="125"/>
      <c r="O130" s="125"/>
      <c r="P130" s="125"/>
      <c r="Q130" s="125">
        <v>1</v>
      </c>
      <c r="R130" s="125">
        <v>1</v>
      </c>
      <c r="S130" s="125"/>
      <c r="T130" s="125"/>
      <c r="U130" s="125"/>
      <c r="V130" s="125"/>
      <c r="W130" s="125">
        <v>1</v>
      </c>
      <c r="X130" s="125"/>
      <c r="Y130" s="125">
        <v>1</v>
      </c>
      <c r="Z130" s="125">
        <v>1</v>
      </c>
      <c r="AA130" s="125"/>
      <c r="AB130" s="125"/>
      <c r="AC130" s="125"/>
      <c r="AD130" s="125"/>
      <c r="AE130" s="125"/>
      <c r="AF130" s="125"/>
      <c r="AG130" s="125"/>
      <c r="AH130" s="125"/>
      <c r="AI130" s="125"/>
      <c r="AJ130" s="125"/>
      <c r="AK130" s="125"/>
      <c r="AL130" s="125"/>
      <c r="AM130" s="125"/>
      <c r="AN130" s="125"/>
      <c r="AO130" s="125"/>
      <c r="AP130" s="125">
        <v>1</v>
      </c>
      <c r="AQ130" s="125"/>
      <c r="AR130" s="125"/>
      <c r="AS130" s="125"/>
      <c r="AT130" s="125">
        <v>1</v>
      </c>
      <c r="AU130" s="125"/>
      <c r="AV130" s="125"/>
      <c r="AW130" s="125"/>
      <c r="AX130" s="125"/>
      <c r="AY130" s="125"/>
      <c r="AZ130" s="125"/>
      <c r="BA130" s="125"/>
      <c r="BB130" s="125">
        <v>2</v>
      </c>
      <c r="BC130" s="8"/>
      <c r="BD130" s="68"/>
      <c r="BE130" s="146" t="s">
        <v>98</v>
      </c>
      <c r="BF130" s="247"/>
      <c r="BG130" s="247"/>
      <c r="BH130" s="247"/>
      <c r="BI130" s="247"/>
      <c r="BJ130" s="247"/>
      <c r="BK130" s="247"/>
      <c r="BL130" s="247"/>
      <c r="BM130" s="50"/>
      <c r="BN130" s="84" t="s">
        <v>98</v>
      </c>
    </row>
    <row r="131" spans="1:78" ht="15" customHeight="1" x14ac:dyDescent="0.25">
      <c r="B131" s="177" t="s">
        <v>48</v>
      </c>
      <c r="C131" s="153" t="s">
        <v>93</v>
      </c>
      <c r="D131" s="153" t="s">
        <v>93</v>
      </c>
      <c r="E131" s="153" t="s">
        <v>93</v>
      </c>
      <c r="F131" s="442" t="s">
        <v>93</v>
      </c>
      <c r="G131" s="447" t="s">
        <v>83</v>
      </c>
      <c r="H131" s="418" t="s">
        <v>83</v>
      </c>
      <c r="I131" s="418" t="s">
        <v>83</v>
      </c>
      <c r="J131" s="418" t="s">
        <v>83</v>
      </c>
      <c r="K131" s="418" t="s">
        <v>83</v>
      </c>
      <c r="L131" s="448" t="s">
        <v>83</v>
      </c>
      <c r="M131" s="152" t="s">
        <v>93</v>
      </c>
      <c r="N131" s="153" t="s">
        <v>93</v>
      </c>
      <c r="O131" s="153" t="s">
        <v>93</v>
      </c>
      <c r="P131" s="442" t="s">
        <v>93</v>
      </c>
      <c r="Q131" s="455" t="s">
        <v>80</v>
      </c>
      <c r="R131" s="333" t="s">
        <v>80</v>
      </c>
      <c r="S131" s="333" t="s">
        <v>80</v>
      </c>
      <c r="T131" s="333" t="s">
        <v>80</v>
      </c>
      <c r="U131" s="333" t="s">
        <v>80</v>
      </c>
      <c r="V131" s="456" t="s">
        <v>80</v>
      </c>
      <c r="W131" s="152" t="s">
        <v>93</v>
      </c>
      <c r="X131" s="153" t="s">
        <v>93</v>
      </c>
      <c r="Y131" s="153" t="s">
        <v>93</v>
      </c>
      <c r="Z131" s="153" t="s">
        <v>93</v>
      </c>
      <c r="AA131" s="153" t="s">
        <v>93</v>
      </c>
      <c r="AB131" s="153" t="s">
        <v>93</v>
      </c>
      <c r="AC131" s="335" t="s">
        <v>82</v>
      </c>
      <c r="AD131" s="335" t="s">
        <v>82</v>
      </c>
      <c r="AE131" s="335" t="s">
        <v>82</v>
      </c>
      <c r="AF131" s="335" t="s">
        <v>82</v>
      </c>
      <c r="AG131" s="335" t="s">
        <v>82</v>
      </c>
      <c r="AH131" s="335" t="s">
        <v>82</v>
      </c>
      <c r="AI131" s="154" t="s">
        <v>49</v>
      </c>
      <c r="AJ131" s="155" t="s">
        <v>50</v>
      </c>
      <c r="AK131" s="153" t="s">
        <v>93</v>
      </c>
      <c r="AL131" s="153" t="s">
        <v>93</v>
      </c>
      <c r="AM131" s="153" t="s">
        <v>93</v>
      </c>
      <c r="AN131" s="153" t="s">
        <v>93</v>
      </c>
      <c r="AO131" s="376" t="s">
        <v>89</v>
      </c>
      <c r="AP131" s="376" t="s">
        <v>89</v>
      </c>
      <c r="AQ131" s="376" t="s">
        <v>89</v>
      </c>
      <c r="AR131" s="376" t="s">
        <v>89</v>
      </c>
      <c r="AS131" s="333" t="s">
        <v>80</v>
      </c>
      <c r="AT131" s="333" t="s">
        <v>80</v>
      </c>
      <c r="AU131" s="333" t="s">
        <v>80</v>
      </c>
      <c r="AV131" s="333" t="s">
        <v>80</v>
      </c>
      <c r="AW131" s="153" t="s">
        <v>93</v>
      </c>
      <c r="AX131" s="153" t="s">
        <v>93</v>
      </c>
      <c r="AY131" s="153" t="s">
        <v>93</v>
      </c>
      <c r="AZ131" s="153" t="s">
        <v>93</v>
      </c>
      <c r="BA131" s="154" t="s">
        <v>51</v>
      </c>
      <c r="BB131" s="187" t="s">
        <v>69</v>
      </c>
      <c r="BC131" s="10"/>
      <c r="BD131" s="68"/>
      <c r="BE131" s="246"/>
      <c r="BF131" s="246"/>
      <c r="BG131" s="246"/>
      <c r="BH131" s="246"/>
      <c r="BI131" s="246"/>
      <c r="BJ131" s="246"/>
      <c r="BK131" s="247"/>
      <c r="BL131" s="247"/>
      <c r="BM131" s="50"/>
      <c r="BN131" s="93"/>
      <c r="BO131" s="106" t="s">
        <v>93</v>
      </c>
      <c r="BP131" s="261" t="s">
        <v>84</v>
      </c>
      <c r="BQ131" s="104" t="s">
        <v>85</v>
      </c>
      <c r="BR131" s="277" t="s">
        <v>104</v>
      </c>
      <c r="BS131" s="278"/>
      <c r="BT131" s="278"/>
      <c r="BV131" s="9"/>
      <c r="BW131" s="9"/>
      <c r="BX131" s="9"/>
      <c r="BY131" s="9"/>
      <c r="BZ131" s="8"/>
    </row>
    <row r="132" spans="1:78" ht="15" customHeight="1" thickBot="1" x14ac:dyDescent="0.25">
      <c r="B132" s="180"/>
      <c r="C132" s="232">
        <f>C129+AZ103</f>
        <v>993.3</v>
      </c>
      <c r="D132" s="232">
        <f>D129+C132</f>
        <v>1031.8</v>
      </c>
      <c r="E132" s="232">
        <f t="shared" ref="E132:F132" si="37">E129+D132</f>
        <v>1070.3</v>
      </c>
      <c r="F132" s="444">
        <f t="shared" si="37"/>
        <v>1108.8</v>
      </c>
      <c r="G132" s="449">
        <f>G129</f>
        <v>38.5</v>
      </c>
      <c r="H132" s="426">
        <f>G132+H129</f>
        <v>77</v>
      </c>
      <c r="I132" s="426">
        <f>H132+I129</f>
        <v>115.5</v>
      </c>
      <c r="J132" s="426">
        <f>I132+$J$129</f>
        <v>154</v>
      </c>
      <c r="K132" s="426">
        <f>J132+$K$129</f>
        <v>184.8</v>
      </c>
      <c r="L132" s="450">
        <f>K132+$L$129</f>
        <v>223.3</v>
      </c>
      <c r="M132" s="446">
        <f>G129+F132</f>
        <v>1147.3</v>
      </c>
      <c r="N132" s="232">
        <f>H129+M132</f>
        <v>1185.8</v>
      </c>
      <c r="O132" s="232">
        <f>O129+N132</f>
        <v>1224.3</v>
      </c>
      <c r="P132" s="444">
        <f>P129+O132</f>
        <v>1262.8</v>
      </c>
      <c r="Q132" s="470">
        <f>$Q$129</f>
        <v>30.8</v>
      </c>
      <c r="R132" s="373">
        <f>$R$129+Q132</f>
        <v>61.6</v>
      </c>
      <c r="S132" s="373">
        <f>$S$129+R132</f>
        <v>100.1</v>
      </c>
      <c r="T132" s="373">
        <f>$T$129+S132</f>
        <v>138.6</v>
      </c>
      <c r="U132" s="373">
        <f>$U$129+T132</f>
        <v>177.1</v>
      </c>
      <c r="V132" s="471">
        <f>$V$129+U132</f>
        <v>215.6</v>
      </c>
      <c r="W132" s="446">
        <f>W129+P132</f>
        <v>1293.5999999999999</v>
      </c>
      <c r="X132" s="232">
        <f>X129+W132</f>
        <v>1332.1</v>
      </c>
      <c r="Y132" s="232">
        <f>Y129+X132</f>
        <v>1362.8999999999999</v>
      </c>
      <c r="Z132" s="232">
        <f>Z129+Y132</f>
        <v>1393.6999999999998</v>
      </c>
      <c r="AA132" s="232">
        <f>AA129+Z132</f>
        <v>1432.1999999999998</v>
      </c>
      <c r="AB132" s="232">
        <f>AB129+AA132</f>
        <v>1470.6999999999998</v>
      </c>
      <c r="AC132" s="371">
        <f>$AC$129</f>
        <v>38.5</v>
      </c>
      <c r="AD132" s="371">
        <f>$AD$129+AC132</f>
        <v>77</v>
      </c>
      <c r="AE132" s="371">
        <f>AE129+AD132</f>
        <v>115.5</v>
      </c>
      <c r="AF132" s="371">
        <f>AF129+AE132</f>
        <v>154</v>
      </c>
      <c r="AG132" s="371">
        <f>AG129+AF132</f>
        <v>192.5</v>
      </c>
      <c r="AH132" s="371">
        <f>AH129+AG132</f>
        <v>231</v>
      </c>
      <c r="AI132" s="206"/>
      <c r="AJ132" s="208"/>
      <c r="AK132" s="232">
        <f>AK129</f>
        <v>38.5</v>
      </c>
      <c r="AL132" s="232">
        <f>AL129+AK132</f>
        <v>77</v>
      </c>
      <c r="AM132" s="232">
        <f>AM129+AL132</f>
        <v>115.5</v>
      </c>
      <c r="AN132" s="232">
        <f>AN129+AM132</f>
        <v>154</v>
      </c>
      <c r="AO132" s="377">
        <f>AO129</f>
        <v>38.5</v>
      </c>
      <c r="AP132" s="377">
        <f>AP129+AO132</f>
        <v>69.3</v>
      </c>
      <c r="AQ132" s="377">
        <f>AQ129+AP132</f>
        <v>107.8</v>
      </c>
      <c r="AR132" s="377">
        <f>AR129+AQ132</f>
        <v>146.30000000000001</v>
      </c>
      <c r="AS132" s="373">
        <f>AS129</f>
        <v>38.5</v>
      </c>
      <c r="AT132" s="373">
        <f>AT129+AS132</f>
        <v>69.3</v>
      </c>
      <c r="AU132" s="373">
        <f>AU129+AT132</f>
        <v>107.8</v>
      </c>
      <c r="AV132" s="373">
        <f>AV129+AU132</f>
        <v>146.30000000000001</v>
      </c>
      <c r="AW132" s="232">
        <f>AW129+AN132</f>
        <v>192.5</v>
      </c>
      <c r="AX132" s="232">
        <f>AX129+AW132</f>
        <v>231</v>
      </c>
      <c r="AY132" s="232">
        <f>AY129+AX132</f>
        <v>269.5</v>
      </c>
      <c r="AZ132" s="232">
        <f>AZ129+AY132</f>
        <v>308</v>
      </c>
      <c r="BA132" s="206"/>
      <c r="BB132" s="233"/>
      <c r="BD132" s="68"/>
      <c r="BE132" s="119"/>
      <c r="BF132" s="248" t="s">
        <v>93</v>
      </c>
      <c r="BG132" s="36" t="s">
        <v>81</v>
      </c>
      <c r="BH132" s="132" t="s">
        <v>91</v>
      </c>
      <c r="BI132" s="133" t="s">
        <v>85</v>
      </c>
      <c r="BJ132" s="37" t="s">
        <v>80</v>
      </c>
      <c r="BK132" s="262" t="s">
        <v>84</v>
      </c>
      <c r="BL132" s="135" t="s">
        <v>89</v>
      </c>
      <c r="BM132" s="52"/>
      <c r="BN132" s="119"/>
      <c r="BO132" s="107"/>
      <c r="BP132" s="103"/>
      <c r="BQ132" s="105"/>
      <c r="BR132" s="135" t="s">
        <v>89</v>
      </c>
      <c r="BS132" s="132" t="s">
        <v>91</v>
      </c>
      <c r="BT132" s="37" t="s">
        <v>80</v>
      </c>
    </row>
    <row r="133" spans="1:78" ht="15" customHeight="1" x14ac:dyDescent="0.2">
      <c r="B133" s="177" t="s">
        <v>52</v>
      </c>
      <c r="C133" s="153"/>
      <c r="D133" s="153"/>
      <c r="E133" s="153"/>
      <c r="F133" s="442"/>
      <c r="G133" s="451" t="s">
        <v>82</v>
      </c>
      <c r="H133" s="422" t="s">
        <v>82</v>
      </c>
      <c r="I133" s="422" t="s">
        <v>82</v>
      </c>
      <c r="J133" s="422" t="s">
        <v>82</v>
      </c>
      <c r="K133" s="422" t="s">
        <v>82</v>
      </c>
      <c r="L133" s="452" t="s">
        <v>82</v>
      </c>
      <c r="M133" s="152"/>
      <c r="N133" s="153"/>
      <c r="O133" s="153"/>
      <c r="P133" s="442"/>
      <c r="Q133" s="447" t="s">
        <v>83</v>
      </c>
      <c r="R133" s="339" t="s">
        <v>83</v>
      </c>
      <c r="S133" s="339" t="s">
        <v>83</v>
      </c>
      <c r="T133" s="339" t="s">
        <v>83</v>
      </c>
      <c r="U133" s="339" t="s">
        <v>83</v>
      </c>
      <c r="V133" s="472" t="s">
        <v>83</v>
      </c>
      <c r="W133" s="152"/>
      <c r="X133" s="153"/>
      <c r="Y133" s="153"/>
      <c r="Z133" s="153"/>
      <c r="AA133" s="153"/>
      <c r="AB133" s="153"/>
      <c r="AC133" s="333" t="s">
        <v>80</v>
      </c>
      <c r="AD133" s="333" t="s">
        <v>80</v>
      </c>
      <c r="AE133" s="333" t="s">
        <v>80</v>
      </c>
      <c r="AF133" s="333" t="s">
        <v>80</v>
      </c>
      <c r="AG133" s="333" t="s">
        <v>80</v>
      </c>
      <c r="AH133" s="333" t="s">
        <v>80</v>
      </c>
      <c r="AI133" s="154"/>
      <c r="AJ133" s="155"/>
      <c r="AK133" s="153"/>
      <c r="AL133" s="153"/>
      <c r="AM133" s="153"/>
      <c r="AN133" s="153"/>
      <c r="AO133" s="481" t="s">
        <v>84</v>
      </c>
      <c r="AP133" s="481" t="s">
        <v>84</v>
      </c>
      <c r="AQ133" s="481" t="s">
        <v>84</v>
      </c>
      <c r="AR133" s="481" t="s">
        <v>84</v>
      </c>
      <c r="AS133" s="376" t="s">
        <v>89</v>
      </c>
      <c r="AT133" s="376" t="s">
        <v>89</v>
      </c>
      <c r="AU133" s="376" t="s">
        <v>89</v>
      </c>
      <c r="AV133" s="376" t="s">
        <v>89</v>
      </c>
      <c r="AW133" s="153"/>
      <c r="AX133" s="153"/>
      <c r="AY133" s="153"/>
      <c r="AZ133" s="153"/>
      <c r="BA133" s="154"/>
      <c r="BB133" s="187"/>
      <c r="BC133" s="10"/>
      <c r="BD133" s="68"/>
      <c r="BE133" s="131" t="s">
        <v>48</v>
      </c>
      <c r="BF133" s="274">
        <f>(COUNTIF(C160:AJ160,"B"))+(COUNTIF(AK131:BC131,"B"))</f>
        <v>22</v>
      </c>
      <c r="BG133" s="94">
        <f>((COUNTIF($AK$131:$BC$131,"P")+(COUNTIF($C$160:$AJ$160,"P"))))</f>
        <v>0</v>
      </c>
      <c r="BH133" s="94">
        <f>((COUNTIF($AK$131:$BC$131,"KI")+(COUNTIF($C$160:$AJ$160,"KI"))))</f>
        <v>0</v>
      </c>
      <c r="BI133" s="94">
        <f>((COUNTIF($AK$131:$BC$131,"KJP")+(COUNTIF($C$160:$AJ$160,"KJP"))))</f>
        <v>0</v>
      </c>
      <c r="BJ133" s="94">
        <f>((COUNTIF($AK$131:$BC$131,"A")+(COUNTIF($C$160:$AJ$160,"A"))))</f>
        <v>15</v>
      </c>
      <c r="BK133" s="94">
        <f>((COUNTIF($AK$131:$BC$131,"PS")+(COUNTIF($C$160:$AJ$160,"PS"))))</f>
        <v>4</v>
      </c>
      <c r="BL133" s="94">
        <f>((COUNTIF($AK$131:$BC$131,"INT")+(COUNTIF($C$160:$AJ$160,"INT"))))</f>
        <v>4</v>
      </c>
      <c r="BM133" s="94"/>
      <c r="BN133" s="131" t="s">
        <v>48</v>
      </c>
      <c r="BO133" s="274">
        <f>V161</f>
        <v>823.89999999999986</v>
      </c>
      <c r="BP133" s="77">
        <f>P161</f>
        <v>146.30000000000001</v>
      </c>
      <c r="BQ133" s="77"/>
      <c r="BR133" s="77">
        <f>AR132</f>
        <v>146.30000000000001</v>
      </c>
      <c r="BS133" s="77"/>
      <c r="BT133" s="77">
        <f>AV132+AH161</f>
        <v>554.40000000000009</v>
      </c>
      <c r="BV133" s="9"/>
      <c r="BW133" s="9"/>
      <c r="BX133" s="9"/>
      <c r="BY133" s="9"/>
      <c r="BZ133" s="8"/>
    </row>
    <row r="134" spans="1:78" ht="15" customHeight="1" thickBot="1" x14ac:dyDescent="0.25">
      <c r="B134" s="188"/>
      <c r="C134" s="189"/>
      <c r="D134" s="189"/>
      <c r="E134" s="189"/>
      <c r="F134" s="443"/>
      <c r="G134" s="453">
        <f>G129</f>
        <v>38.5</v>
      </c>
      <c r="H134" s="423">
        <f>G134+H129</f>
        <v>77</v>
      </c>
      <c r="I134" s="423">
        <f>H134+I129</f>
        <v>115.5</v>
      </c>
      <c r="J134" s="423">
        <f>I134+$J$129</f>
        <v>154</v>
      </c>
      <c r="K134" s="423">
        <f>J134+$K$129</f>
        <v>184.8</v>
      </c>
      <c r="L134" s="454">
        <f>K134+$L$129</f>
        <v>223.3</v>
      </c>
      <c r="M134" s="212"/>
      <c r="N134" s="189"/>
      <c r="O134" s="189"/>
      <c r="P134" s="443"/>
      <c r="Q134" s="459">
        <f>$Q$129</f>
        <v>30.8</v>
      </c>
      <c r="R134" s="374">
        <f>$R$129+Q134</f>
        <v>61.6</v>
      </c>
      <c r="S134" s="374">
        <f>$S$129+R134</f>
        <v>100.1</v>
      </c>
      <c r="T134" s="374">
        <f>$T$129+S134</f>
        <v>138.6</v>
      </c>
      <c r="U134" s="374">
        <f>$U$129+T134</f>
        <v>177.1</v>
      </c>
      <c r="V134" s="473">
        <f>$V$129+U134</f>
        <v>215.6</v>
      </c>
      <c r="W134" s="212"/>
      <c r="X134" s="189"/>
      <c r="Y134" s="189"/>
      <c r="Z134" s="189"/>
      <c r="AA134" s="189"/>
      <c r="AB134" s="189"/>
      <c r="AC134" s="336">
        <f>AC129</f>
        <v>38.5</v>
      </c>
      <c r="AD134" s="336">
        <f>AD129+AC134</f>
        <v>77</v>
      </c>
      <c r="AE134" s="336">
        <f>AE129+AD134</f>
        <v>115.5</v>
      </c>
      <c r="AF134" s="336">
        <f>AF129+AE134</f>
        <v>154</v>
      </c>
      <c r="AG134" s="336">
        <f>AG129+AF134</f>
        <v>192.5</v>
      </c>
      <c r="AH134" s="480">
        <f>AH129+AG134</f>
        <v>231</v>
      </c>
      <c r="AI134" s="224"/>
      <c r="AJ134" s="224"/>
      <c r="AK134" s="241"/>
      <c r="AL134" s="189"/>
      <c r="AM134" s="189"/>
      <c r="AN134" s="189"/>
      <c r="AO134" s="482">
        <f>AO129</f>
        <v>38.5</v>
      </c>
      <c r="AP134" s="482">
        <f>AP129+AO134</f>
        <v>69.3</v>
      </c>
      <c r="AQ134" s="482">
        <f>AQ129+AP134</f>
        <v>107.8</v>
      </c>
      <c r="AR134" s="482">
        <f>AR129+AQ134</f>
        <v>146.30000000000001</v>
      </c>
      <c r="AS134" s="377">
        <f>AS129</f>
        <v>38.5</v>
      </c>
      <c r="AT134" s="377">
        <f>AT129+AS134</f>
        <v>69.3</v>
      </c>
      <c r="AU134" s="377">
        <f>AU129+AT134</f>
        <v>107.8</v>
      </c>
      <c r="AV134" s="377">
        <f>AV129+AU134</f>
        <v>146.30000000000001</v>
      </c>
      <c r="AW134" s="189"/>
      <c r="AX134" s="189"/>
      <c r="AY134" s="189"/>
      <c r="AZ134" s="189"/>
      <c r="BA134" s="190"/>
      <c r="BB134" s="193"/>
      <c r="BD134" s="68"/>
      <c r="BE134" s="131" t="s">
        <v>52</v>
      </c>
      <c r="BF134" s="275"/>
      <c r="BG134" s="94">
        <f>((COUNTIF($AK$133:$BC$133,"P")+(COUNTIF($C$162:$AJ$162,"P"))))</f>
        <v>0</v>
      </c>
      <c r="BH134" s="94">
        <f>((COUNTIF($AK$133:$BC$133,"KI")+(COUNTIF($C$162:$AJ$162,"KI"))))</f>
        <v>0</v>
      </c>
      <c r="BI134" s="94">
        <f>((COUNTIF($AK$133:$BC$133,"KJP")+(COUNTIF($C$162:$AJ$162,"KJP"))))</f>
        <v>0</v>
      </c>
      <c r="BJ134" s="94">
        <f>((COUNTIF($AK$133:$BC$133,"A")+(COUNTIF($C$162:$AJ$162,"A"))))</f>
        <v>15</v>
      </c>
      <c r="BK134" s="94">
        <f>((COUNTIF($AK$133:$BC$133,"PS")+(COUNTIF($C$162:$AJ$162,"PS"))))</f>
        <v>4</v>
      </c>
      <c r="BL134" s="94">
        <f>((COUNTIF($AK$133:$BC$133,"INT")+(COUNTIF($C$162:$AJ$162,"INT"))))</f>
        <v>4</v>
      </c>
      <c r="BM134" s="94"/>
      <c r="BN134" s="131" t="s">
        <v>52</v>
      </c>
      <c r="BO134" s="275"/>
      <c r="BP134" s="77">
        <f>AR134</f>
        <v>146.30000000000001</v>
      </c>
      <c r="BQ134" s="77"/>
      <c r="BR134" s="77">
        <f>AV134</f>
        <v>146.30000000000001</v>
      </c>
      <c r="BS134" s="77"/>
      <c r="BT134" s="77">
        <f>P163+AH163</f>
        <v>554.40000000000009</v>
      </c>
    </row>
    <row r="135" spans="1:78" ht="15" customHeight="1" x14ac:dyDescent="0.2">
      <c r="B135" s="177" t="s">
        <v>53</v>
      </c>
      <c r="C135" s="153"/>
      <c r="D135" s="153"/>
      <c r="E135" s="153"/>
      <c r="F135" s="442"/>
      <c r="G135" s="455" t="s">
        <v>80</v>
      </c>
      <c r="H135" s="333" t="s">
        <v>80</v>
      </c>
      <c r="I135" s="333" t="s">
        <v>80</v>
      </c>
      <c r="J135" s="333" t="s">
        <v>80</v>
      </c>
      <c r="K135" s="333" t="s">
        <v>80</v>
      </c>
      <c r="L135" s="456" t="s">
        <v>80</v>
      </c>
      <c r="M135" s="152"/>
      <c r="N135" s="153"/>
      <c r="O135" s="153"/>
      <c r="P135" s="442"/>
      <c r="Q135" s="451" t="s">
        <v>82</v>
      </c>
      <c r="R135" s="335" t="s">
        <v>82</v>
      </c>
      <c r="S135" s="335" t="s">
        <v>82</v>
      </c>
      <c r="T135" s="335" t="s">
        <v>82</v>
      </c>
      <c r="U135" s="335" t="s">
        <v>82</v>
      </c>
      <c r="V135" s="474" t="s">
        <v>82</v>
      </c>
      <c r="W135" s="152"/>
      <c r="X135" s="153"/>
      <c r="Y135" s="153"/>
      <c r="Z135" s="153"/>
      <c r="AA135" s="153"/>
      <c r="AB135" s="153"/>
      <c r="AC135" s="339" t="s">
        <v>83</v>
      </c>
      <c r="AD135" s="339" t="s">
        <v>83</v>
      </c>
      <c r="AE135" s="339" t="s">
        <v>83</v>
      </c>
      <c r="AF135" s="339" t="s">
        <v>83</v>
      </c>
      <c r="AG135" s="339" t="s">
        <v>83</v>
      </c>
      <c r="AH135" s="339" t="s">
        <v>83</v>
      </c>
      <c r="AI135" s="154"/>
      <c r="AJ135" s="155"/>
      <c r="AK135" s="153"/>
      <c r="AL135" s="153"/>
      <c r="AM135" s="153"/>
      <c r="AN135" s="153"/>
      <c r="AO135" s="333" t="s">
        <v>80</v>
      </c>
      <c r="AP135" s="333" t="s">
        <v>80</v>
      </c>
      <c r="AQ135" s="333" t="s">
        <v>80</v>
      </c>
      <c r="AR135" s="333" t="s">
        <v>80</v>
      </c>
      <c r="AS135" s="481" t="s">
        <v>84</v>
      </c>
      <c r="AT135" s="481" t="s">
        <v>84</v>
      </c>
      <c r="AU135" s="481" t="s">
        <v>84</v>
      </c>
      <c r="AV135" s="481" t="s">
        <v>84</v>
      </c>
      <c r="AW135" s="153"/>
      <c r="AX135" s="153"/>
      <c r="AY135" s="153"/>
      <c r="AZ135" s="153"/>
      <c r="BA135" s="154"/>
      <c r="BB135" s="187"/>
      <c r="BC135" s="10"/>
      <c r="BD135" s="68"/>
      <c r="BE135" s="131" t="s">
        <v>53</v>
      </c>
      <c r="BF135" s="275"/>
      <c r="BG135" s="94">
        <f>((COUNTIF($AK$135:$BC$135,"P")+(COUNTIF($C$164:$AJ$164,"P"))))</f>
        <v>0</v>
      </c>
      <c r="BH135" s="94">
        <f>((COUNTIF($AK$135:$BC$135,"KI")+(COUNTIF($C$164:$AJ$164,"KI"))))</f>
        <v>0</v>
      </c>
      <c r="BI135" s="94">
        <f>((COUNTIF($AK$135:$BC$135,"KJP")+(COUNTIF($C$164:$AJ$164,"KJP"))))</f>
        <v>0</v>
      </c>
      <c r="BJ135" s="94">
        <f>((COUNTIF($AK$135:$BC$135,"A")+(COUNTIF($C$164:$AJ$164,"A"))))</f>
        <v>15</v>
      </c>
      <c r="BK135" s="94">
        <f>((COUNTIF($AK$135:$BC$135,"PS")+(COUNTIF($C$164:$AJ$164,"PS"))))</f>
        <v>4</v>
      </c>
      <c r="BL135" s="94">
        <f>((COUNTIF($AK$135:$BC$135,"INT")+(COUNTIF($C$164:$AJ$164,"INT"))))</f>
        <v>4</v>
      </c>
      <c r="BM135" s="94"/>
      <c r="BN135" s="131" t="s">
        <v>53</v>
      </c>
      <c r="BO135" s="275"/>
      <c r="BP135" s="77">
        <f>AV136</f>
        <v>146.30000000000001</v>
      </c>
      <c r="BQ135" s="77"/>
      <c r="BR135" s="77">
        <f>P165</f>
        <v>146.30000000000001</v>
      </c>
      <c r="BS135" s="77"/>
      <c r="BT135" s="77">
        <f>AR136+AH165</f>
        <v>554.40000000000009</v>
      </c>
      <c r="BV135" s="9"/>
      <c r="BW135" s="9"/>
      <c r="BX135" s="9"/>
      <c r="BY135" s="9"/>
      <c r="BZ135" s="8"/>
    </row>
    <row r="136" spans="1:78" ht="15" customHeight="1" thickBot="1" x14ac:dyDescent="0.25">
      <c r="B136" s="188"/>
      <c r="C136" s="189"/>
      <c r="D136" s="189"/>
      <c r="E136" s="189"/>
      <c r="F136" s="443"/>
      <c r="G136" s="457">
        <f>G129</f>
        <v>38.5</v>
      </c>
      <c r="H136" s="336">
        <f>G136+H129</f>
        <v>77</v>
      </c>
      <c r="I136" s="336">
        <f>H136+I129</f>
        <v>115.5</v>
      </c>
      <c r="J136" s="336">
        <f>I136+$J$129</f>
        <v>154</v>
      </c>
      <c r="K136" s="336">
        <f>J136+$K$129</f>
        <v>184.8</v>
      </c>
      <c r="L136" s="458">
        <f>K136+$L$129</f>
        <v>223.3</v>
      </c>
      <c r="M136" s="212"/>
      <c r="N136" s="189"/>
      <c r="O136" s="189"/>
      <c r="P136" s="443"/>
      <c r="Q136" s="453">
        <f>$Q$129</f>
        <v>30.8</v>
      </c>
      <c r="R136" s="338">
        <f>$R$129+Q136</f>
        <v>61.6</v>
      </c>
      <c r="S136" s="338">
        <f>$S$129+R136</f>
        <v>100.1</v>
      </c>
      <c r="T136" s="338">
        <f>$T$129+S136</f>
        <v>138.6</v>
      </c>
      <c r="U136" s="338">
        <f>$U$129+T136</f>
        <v>177.1</v>
      </c>
      <c r="V136" s="475">
        <f>$V$129+U136</f>
        <v>215.6</v>
      </c>
      <c r="W136" s="212"/>
      <c r="X136" s="189"/>
      <c r="Y136" s="189"/>
      <c r="Z136" s="189"/>
      <c r="AA136" s="189"/>
      <c r="AB136" s="189"/>
      <c r="AC136" s="374">
        <f>$AC$129</f>
        <v>38.5</v>
      </c>
      <c r="AD136" s="374">
        <f>AD129+AC136</f>
        <v>77</v>
      </c>
      <c r="AE136" s="374">
        <f>AE129+AD136</f>
        <v>115.5</v>
      </c>
      <c r="AF136" s="374">
        <f>AF129+AE136</f>
        <v>154</v>
      </c>
      <c r="AG136" s="374">
        <f>AG129+AF136</f>
        <v>192.5</v>
      </c>
      <c r="AH136" s="374">
        <f>AH129+AG136</f>
        <v>231</v>
      </c>
      <c r="AI136" s="190"/>
      <c r="AJ136" s="191"/>
      <c r="AK136" s="189"/>
      <c r="AL136" s="189"/>
      <c r="AM136" s="189"/>
      <c r="AN136" s="189"/>
      <c r="AO136" s="336">
        <f>AO129</f>
        <v>38.5</v>
      </c>
      <c r="AP136" s="336">
        <f>AP129+AO136</f>
        <v>69.3</v>
      </c>
      <c r="AQ136" s="336">
        <f>AQ129+AP136</f>
        <v>107.8</v>
      </c>
      <c r="AR136" s="336">
        <f>AR129+AQ136</f>
        <v>146.30000000000001</v>
      </c>
      <c r="AS136" s="482">
        <f>AS129</f>
        <v>38.5</v>
      </c>
      <c r="AT136" s="482">
        <f>AT129+AS136</f>
        <v>69.3</v>
      </c>
      <c r="AU136" s="482">
        <f>AU129+AT136</f>
        <v>107.8</v>
      </c>
      <c r="AV136" s="482">
        <f>AV129+AU136</f>
        <v>146.30000000000001</v>
      </c>
      <c r="AW136" s="189"/>
      <c r="AX136" s="189"/>
      <c r="AY136" s="189"/>
      <c r="AZ136" s="189"/>
      <c r="BA136" s="190"/>
      <c r="BB136" s="193"/>
      <c r="BC136" s="8"/>
      <c r="BD136" s="68"/>
      <c r="BE136" s="131" t="s">
        <v>54</v>
      </c>
      <c r="BF136" s="275"/>
      <c r="BG136" s="94">
        <f>((COUNTIF($AK$131:$BC$131,"P")+(COUNTIF($C$160:$AJ$160,"P"))))</f>
        <v>0</v>
      </c>
      <c r="BH136" s="94">
        <f>((COUNTIF($AK$131:$BC$131,"KI")+(COUNTIF($C$160:$AJ$160,"KI"))))</f>
        <v>0</v>
      </c>
      <c r="BI136" s="94">
        <f>((COUNTIF($AK$131:$BC$131,"KJP")+(COUNTIF($C$160:$AJ$160,"KJP"))))</f>
        <v>0</v>
      </c>
      <c r="BJ136" s="94">
        <f>((COUNTIF($AK$131:$BC$131,"A")+(COUNTIF($C$160:$AJ$160,"A"))))</f>
        <v>15</v>
      </c>
      <c r="BK136" s="94">
        <f>((COUNTIF($AK$131:$BC$131,"PS")+(COUNTIF($C$160:$AJ$160,"PS"))))</f>
        <v>4</v>
      </c>
      <c r="BL136" s="94">
        <f>((COUNTIF($AK$131:$BC$131,"INT")+(COUNTIF($C$160:$AJ$160,"INT"))))</f>
        <v>4</v>
      </c>
      <c r="BM136" s="94"/>
      <c r="BN136" s="131" t="s">
        <v>54</v>
      </c>
      <c r="BO136" s="275"/>
      <c r="BP136" s="77">
        <f>P167</f>
        <v>146.30000000000001</v>
      </c>
      <c r="BQ136" s="77"/>
      <c r="BR136" s="77">
        <f>AR138</f>
        <v>146.30000000000001</v>
      </c>
      <c r="BS136" s="77"/>
      <c r="BT136" s="77">
        <f>AV138+AH167</f>
        <v>554.40000000000009</v>
      </c>
    </row>
    <row r="137" spans="1:78" ht="15" customHeight="1" x14ac:dyDescent="0.2">
      <c r="B137" s="177" t="s">
        <v>54</v>
      </c>
      <c r="C137" s="153"/>
      <c r="D137" s="153"/>
      <c r="E137" s="153"/>
      <c r="F137" s="442"/>
      <c r="G137" s="447" t="s">
        <v>83</v>
      </c>
      <c r="H137" s="418" t="s">
        <v>83</v>
      </c>
      <c r="I137" s="418" t="s">
        <v>83</v>
      </c>
      <c r="J137" s="418" t="s">
        <v>83</v>
      </c>
      <c r="K137" s="418" t="s">
        <v>83</v>
      </c>
      <c r="L137" s="448" t="s">
        <v>83</v>
      </c>
      <c r="M137" s="152"/>
      <c r="N137" s="153"/>
      <c r="O137" s="153"/>
      <c r="P137" s="442"/>
      <c r="Q137" s="466" t="s">
        <v>101</v>
      </c>
      <c r="R137" s="341" t="s">
        <v>101</v>
      </c>
      <c r="S137" s="333" t="s">
        <v>80</v>
      </c>
      <c r="T137" s="333" t="s">
        <v>80</v>
      </c>
      <c r="U137" s="333" t="s">
        <v>80</v>
      </c>
      <c r="V137" s="456" t="s">
        <v>80</v>
      </c>
      <c r="W137" s="152"/>
      <c r="X137" s="153"/>
      <c r="Y137" s="153"/>
      <c r="Z137" s="153"/>
      <c r="AA137" s="153"/>
      <c r="AB137" s="153"/>
      <c r="AC137" s="335" t="s">
        <v>82</v>
      </c>
      <c r="AD137" s="335" t="s">
        <v>82</v>
      </c>
      <c r="AE137" s="335" t="s">
        <v>82</v>
      </c>
      <c r="AF137" s="335" t="s">
        <v>82</v>
      </c>
      <c r="AG137" s="335" t="s">
        <v>82</v>
      </c>
      <c r="AH137" s="335" t="s">
        <v>82</v>
      </c>
      <c r="AI137" s="154"/>
      <c r="AJ137" s="155"/>
      <c r="AK137" s="153"/>
      <c r="AL137" s="153"/>
      <c r="AM137" s="153"/>
      <c r="AN137" s="153"/>
      <c r="AO137" s="376" t="s">
        <v>89</v>
      </c>
      <c r="AP137" s="376" t="s">
        <v>89</v>
      </c>
      <c r="AQ137" s="376" t="s">
        <v>89</v>
      </c>
      <c r="AR137" s="376" t="s">
        <v>89</v>
      </c>
      <c r="AS137" s="333" t="s">
        <v>80</v>
      </c>
      <c r="AT137" s="333" t="s">
        <v>80</v>
      </c>
      <c r="AU137" s="333" t="s">
        <v>80</v>
      </c>
      <c r="AV137" s="333" t="s">
        <v>80</v>
      </c>
      <c r="AW137" s="153"/>
      <c r="AX137" s="153"/>
      <c r="AY137" s="153"/>
      <c r="AZ137" s="153"/>
      <c r="BA137" s="154"/>
      <c r="BB137" s="187"/>
      <c r="BC137" s="10"/>
      <c r="BD137" s="68"/>
      <c r="BE137" s="131" t="s">
        <v>55</v>
      </c>
      <c r="BF137" s="275"/>
      <c r="BG137" s="94">
        <f>((COUNTIF($AK$137:$BC$137,"P")+(COUNTIF($C$166:$AJ$166,"P"))))</f>
        <v>0</v>
      </c>
      <c r="BH137" s="94">
        <f>((COUNTIF($AK$137:$BC$137,"KI")+(COUNTIF($C$166:$AJ$166,"KI"))))</f>
        <v>0</v>
      </c>
      <c r="BI137" s="94">
        <f>((COUNTIF($AK$137:$BC$137,"KJP")+(COUNTIF($C$166:$AJ$166,"KJP"))))</f>
        <v>0</v>
      </c>
      <c r="BJ137" s="94">
        <f>((COUNTIF($AK$137:$BC$137,"A")+(COUNTIF($C$166:$AJ$166,"A"))))</f>
        <v>15</v>
      </c>
      <c r="BK137" s="94">
        <f>((COUNTIF($AK$137:$BC$137,"PS")+(COUNTIF($C$166:$AJ$166,"PS"))))</f>
        <v>4</v>
      </c>
      <c r="BL137" s="94">
        <f>((COUNTIF($AK$137:$BC$137,"INT")+(COUNTIF($C$166:$AJ$166,"INT"))))</f>
        <v>4</v>
      </c>
      <c r="BM137" s="94"/>
      <c r="BN137" s="131" t="s">
        <v>55</v>
      </c>
      <c r="BO137" s="275"/>
      <c r="BP137" s="77">
        <f>AR140</f>
        <v>146.30000000000001</v>
      </c>
      <c r="BQ137" s="77"/>
      <c r="BR137" s="77">
        <f>P169</f>
        <v>146.30000000000001</v>
      </c>
      <c r="BS137" s="77"/>
      <c r="BT137" s="77">
        <f>AV140+AH169</f>
        <v>554.40000000000009</v>
      </c>
      <c r="BV137" s="9"/>
      <c r="BW137" s="9"/>
      <c r="BX137" s="9"/>
      <c r="BY137" s="9"/>
      <c r="BZ137" s="8"/>
    </row>
    <row r="138" spans="1:78" ht="15" customHeight="1" thickBot="1" x14ac:dyDescent="0.25">
      <c r="B138" s="188"/>
      <c r="C138" s="189"/>
      <c r="D138" s="189"/>
      <c r="E138" s="189"/>
      <c r="F138" s="443"/>
      <c r="G138" s="459">
        <f>G129</f>
        <v>38.5</v>
      </c>
      <c r="H138" s="415">
        <f>G138+H129</f>
        <v>77</v>
      </c>
      <c r="I138" s="415">
        <f>H138+I129</f>
        <v>115.5</v>
      </c>
      <c r="J138" s="415">
        <f>I138+$J$129</f>
        <v>154</v>
      </c>
      <c r="K138" s="415">
        <f>J138+$K$129</f>
        <v>184.8</v>
      </c>
      <c r="L138" s="460">
        <f>K138+$L$129</f>
        <v>223.3</v>
      </c>
      <c r="M138" s="212"/>
      <c r="N138" s="189"/>
      <c r="O138" s="189"/>
      <c r="P138" s="443"/>
      <c r="Q138" s="468">
        <f>$Q$129</f>
        <v>30.8</v>
      </c>
      <c r="R138" s="375">
        <f>$R$129+Q138</f>
        <v>61.6</v>
      </c>
      <c r="S138" s="336">
        <f>$S$129</f>
        <v>38.5</v>
      </c>
      <c r="T138" s="336">
        <f>$T$129+S138</f>
        <v>77</v>
      </c>
      <c r="U138" s="336">
        <f>$U$129+T138</f>
        <v>115.5</v>
      </c>
      <c r="V138" s="458">
        <f>$V$129+U138</f>
        <v>154</v>
      </c>
      <c r="W138" s="212"/>
      <c r="X138" s="189"/>
      <c r="Y138" s="189"/>
      <c r="Z138" s="189"/>
      <c r="AA138" s="189"/>
      <c r="AB138" s="189"/>
      <c r="AC138" s="338">
        <f>$AC$129</f>
        <v>38.5</v>
      </c>
      <c r="AD138" s="338">
        <f>AD129+AC138</f>
        <v>77</v>
      </c>
      <c r="AE138" s="338">
        <f>AE129+AD138</f>
        <v>115.5</v>
      </c>
      <c r="AF138" s="338">
        <f>AF129+AE138</f>
        <v>154</v>
      </c>
      <c r="AG138" s="338">
        <f>AG129+AF138</f>
        <v>192.5</v>
      </c>
      <c r="AH138" s="338">
        <f>AH129+AG138</f>
        <v>231</v>
      </c>
      <c r="AI138" s="190"/>
      <c r="AJ138" s="191"/>
      <c r="AK138" s="189"/>
      <c r="AL138" s="189"/>
      <c r="AM138" s="189"/>
      <c r="AN138" s="189"/>
      <c r="AO138" s="377">
        <f>AO129</f>
        <v>38.5</v>
      </c>
      <c r="AP138" s="377">
        <f>AP129+AO138</f>
        <v>69.3</v>
      </c>
      <c r="AQ138" s="377">
        <f>AQ129+AP138</f>
        <v>107.8</v>
      </c>
      <c r="AR138" s="377">
        <f>AR129+AQ138</f>
        <v>146.30000000000001</v>
      </c>
      <c r="AS138" s="336">
        <f>AS129</f>
        <v>38.5</v>
      </c>
      <c r="AT138" s="336">
        <f>AT129+AS138</f>
        <v>69.3</v>
      </c>
      <c r="AU138" s="336">
        <f>AU129+AT138</f>
        <v>107.8</v>
      </c>
      <c r="AV138" s="336">
        <f>AV129+AU138</f>
        <v>146.30000000000001</v>
      </c>
      <c r="AW138" s="189"/>
      <c r="AX138" s="189"/>
      <c r="AY138" s="189"/>
      <c r="AZ138" s="189"/>
      <c r="BA138" s="190"/>
      <c r="BB138" s="193"/>
      <c r="BD138" s="68"/>
      <c r="BE138" s="131" t="s">
        <v>56</v>
      </c>
      <c r="BF138" s="275"/>
      <c r="BG138" s="94">
        <f>((COUNTIF($AK$141:$BC$141,"P")+(COUNTIF($C$170:$AJ$170,"P"))))</f>
        <v>0</v>
      </c>
      <c r="BH138" s="94">
        <f>((COUNTIF($AK$141:$BC$141,"KI")+(COUNTIF($C$170:$AJ$170,"KI"))))</f>
        <v>0</v>
      </c>
      <c r="BI138" s="94">
        <f>((COUNTIF($AK$141:$BC$141,"KJP")+(COUNTIF($C$170:$AJ$170,"KJP"))))</f>
        <v>0</v>
      </c>
      <c r="BJ138" s="94">
        <f>((COUNTIF($AK$141:$BC$141,"A")+(COUNTIF($C$170:$AJ$170,"A"))))</f>
        <v>15</v>
      </c>
      <c r="BK138" s="94">
        <f>((COUNTIF($AK$141:$BC$141,"PS")+(COUNTIF($C$170:$AJ$170,"PS"))))</f>
        <v>4</v>
      </c>
      <c r="BL138" s="94">
        <f>((COUNTIF($AK$141:$BC$141,"INT")+(COUNTIF($C$170:$AJ$170,"INT"))))</f>
        <v>4</v>
      </c>
      <c r="BM138" s="94"/>
      <c r="BN138" s="131" t="s">
        <v>56</v>
      </c>
      <c r="BO138" s="275"/>
      <c r="BP138" s="77">
        <f>AV142</f>
        <v>146.30000000000001</v>
      </c>
      <c r="BQ138" s="77"/>
      <c r="BR138" s="77">
        <f>AR142</f>
        <v>146.30000000000001</v>
      </c>
      <c r="BS138" s="77"/>
      <c r="BT138" s="77">
        <f>P171+AH171</f>
        <v>554.40000000000009</v>
      </c>
    </row>
    <row r="139" spans="1:78" ht="15" customHeight="1" x14ac:dyDescent="0.2">
      <c r="B139" s="177" t="s">
        <v>55</v>
      </c>
      <c r="C139" s="153"/>
      <c r="D139" s="153"/>
      <c r="E139" s="153"/>
      <c r="F139" s="442"/>
      <c r="G139" s="451" t="s">
        <v>82</v>
      </c>
      <c r="H139" s="422" t="s">
        <v>82</v>
      </c>
      <c r="I139" s="422" t="s">
        <v>82</v>
      </c>
      <c r="J139" s="422" t="s">
        <v>82</v>
      </c>
      <c r="K139" s="422" t="s">
        <v>82</v>
      </c>
      <c r="L139" s="452" t="s">
        <v>82</v>
      </c>
      <c r="M139" s="152"/>
      <c r="N139" s="153"/>
      <c r="O139" s="153"/>
      <c r="P139" s="442"/>
      <c r="Q139" s="447" t="s">
        <v>83</v>
      </c>
      <c r="R139" s="339" t="s">
        <v>83</v>
      </c>
      <c r="S139" s="339" t="s">
        <v>83</v>
      </c>
      <c r="T139" s="339" t="s">
        <v>83</v>
      </c>
      <c r="U139" s="339" t="s">
        <v>83</v>
      </c>
      <c r="V139" s="472" t="s">
        <v>83</v>
      </c>
      <c r="W139" s="152"/>
      <c r="X139" s="153"/>
      <c r="Y139" s="153"/>
      <c r="Z139" s="153"/>
      <c r="AA139" s="153"/>
      <c r="AB139" s="153"/>
      <c r="AC139" s="341" t="s">
        <v>101</v>
      </c>
      <c r="AD139" s="341" t="s">
        <v>101</v>
      </c>
      <c r="AE139" s="333" t="s">
        <v>80</v>
      </c>
      <c r="AF139" s="333" t="s">
        <v>80</v>
      </c>
      <c r="AG139" s="333" t="s">
        <v>80</v>
      </c>
      <c r="AH139" s="333" t="s">
        <v>80</v>
      </c>
      <c r="AI139" s="154"/>
      <c r="AJ139" s="155"/>
      <c r="AK139" s="153"/>
      <c r="AL139" s="153"/>
      <c r="AM139" s="153"/>
      <c r="AN139" s="153"/>
      <c r="AO139" s="481" t="s">
        <v>84</v>
      </c>
      <c r="AP139" s="481" t="s">
        <v>84</v>
      </c>
      <c r="AQ139" s="481" t="s">
        <v>84</v>
      </c>
      <c r="AR139" s="481" t="s">
        <v>84</v>
      </c>
      <c r="AS139" s="333" t="s">
        <v>80</v>
      </c>
      <c r="AT139" s="333" t="s">
        <v>80</v>
      </c>
      <c r="AU139" s="333" t="s">
        <v>80</v>
      </c>
      <c r="AV139" s="333" t="s">
        <v>80</v>
      </c>
      <c r="AW139" s="153"/>
      <c r="AX139" s="153"/>
      <c r="AY139" s="153"/>
      <c r="AZ139" s="153"/>
      <c r="BA139" s="154"/>
      <c r="BB139" s="187"/>
      <c r="BD139" s="68"/>
      <c r="BE139" s="131" t="s">
        <v>73</v>
      </c>
      <c r="BF139" s="275"/>
      <c r="BG139" s="94">
        <f>((COUNTIF($AK$143:$BB$143,"P")+(COUNTIF($C$172:$AJ$172,"P"))))</f>
        <v>0</v>
      </c>
      <c r="BH139" s="94">
        <f>((COUNTIF($AK$143:$BB$143,"KI")+(COUNTIF($C$172:$AJ$172,"KI"))))</f>
        <v>0</v>
      </c>
      <c r="BI139" s="94">
        <f>((COUNTIF($AK$143:$BB$143,"KJP")+(COUNTIF($C$172:$AJ$172,"KJP"))))</f>
        <v>0</v>
      </c>
      <c r="BJ139" s="94">
        <f>((COUNTIF($AK$143:$BB$143,"A")+(COUNTIF($C$172:$AJ$172,"A"))))</f>
        <v>15</v>
      </c>
      <c r="BK139" s="94">
        <f>((COUNTIF($AK$143:$BB$143,"PS")+(COUNTIF($C$172:$AJ$172,"PS"))))</f>
        <v>4</v>
      </c>
      <c r="BL139" s="94">
        <f>((COUNTIF($AK$143:$BB$143,"INT")+(COUNTIF($C$172:$AJ$172,"INT"))))</f>
        <v>4</v>
      </c>
      <c r="BM139" s="94"/>
      <c r="BN139" s="131" t="s">
        <v>73</v>
      </c>
      <c r="BO139" s="275"/>
      <c r="BP139" s="77">
        <f>P173</f>
        <v>146.30000000000001</v>
      </c>
      <c r="BQ139" s="77"/>
      <c r="BR139" s="77">
        <f>AV144</f>
        <v>146.30000000000001</v>
      </c>
      <c r="BS139" s="77"/>
      <c r="BT139" s="77">
        <f>AR144+AH173</f>
        <v>554.40000000000009</v>
      </c>
      <c r="BV139" s="9"/>
      <c r="BW139" s="9"/>
      <c r="BX139" s="9"/>
      <c r="BY139" s="9"/>
      <c r="BZ139" s="8"/>
    </row>
    <row r="140" spans="1:78" ht="15" customHeight="1" thickBot="1" x14ac:dyDescent="0.25">
      <c r="B140" s="188"/>
      <c r="C140" s="189"/>
      <c r="D140" s="189"/>
      <c r="E140" s="189"/>
      <c r="F140" s="443"/>
      <c r="G140" s="461">
        <f>+H129</f>
        <v>38.5</v>
      </c>
      <c r="H140" s="354">
        <f>G140+H129</f>
        <v>77</v>
      </c>
      <c r="I140" s="423">
        <f>H140+I129</f>
        <v>115.5</v>
      </c>
      <c r="J140" s="423">
        <f>I140+$J$129</f>
        <v>154</v>
      </c>
      <c r="K140" s="423">
        <f>J140+$K$129</f>
        <v>184.8</v>
      </c>
      <c r="L140" s="454">
        <f>K140+$L$129</f>
        <v>223.3</v>
      </c>
      <c r="M140" s="212"/>
      <c r="N140" s="189"/>
      <c r="O140" s="189"/>
      <c r="P140" s="443"/>
      <c r="Q140" s="459">
        <f>$Q$129</f>
        <v>30.8</v>
      </c>
      <c r="R140" s="374">
        <f>$R$129+Q140</f>
        <v>61.6</v>
      </c>
      <c r="S140" s="374">
        <f>$S$129+R140</f>
        <v>100.1</v>
      </c>
      <c r="T140" s="374">
        <f>$T$129+S140</f>
        <v>138.6</v>
      </c>
      <c r="U140" s="374">
        <f>$U$129+T140</f>
        <v>177.1</v>
      </c>
      <c r="V140" s="473">
        <f>$V$129+U140</f>
        <v>215.6</v>
      </c>
      <c r="W140" s="212"/>
      <c r="X140" s="189"/>
      <c r="Y140" s="189"/>
      <c r="Z140" s="189"/>
      <c r="AA140" s="189"/>
      <c r="AB140" s="189"/>
      <c r="AC140" s="375">
        <f>$AC$129</f>
        <v>38.5</v>
      </c>
      <c r="AD140" s="375">
        <f>AD129+AC140</f>
        <v>77</v>
      </c>
      <c r="AE140" s="336">
        <f>AE129</f>
        <v>38.5</v>
      </c>
      <c r="AF140" s="336">
        <f>AF129+AE140</f>
        <v>77</v>
      </c>
      <c r="AG140" s="336">
        <f>AG129+AF140</f>
        <v>115.5</v>
      </c>
      <c r="AH140" s="336">
        <f>AH129+AG140</f>
        <v>154</v>
      </c>
      <c r="AI140" s="190"/>
      <c r="AJ140" s="191"/>
      <c r="AK140" s="189"/>
      <c r="AL140" s="189"/>
      <c r="AM140" s="189"/>
      <c r="AN140" s="189"/>
      <c r="AO140" s="482">
        <f>AO129</f>
        <v>38.5</v>
      </c>
      <c r="AP140" s="482">
        <f>AP129+AO140</f>
        <v>69.3</v>
      </c>
      <c r="AQ140" s="482">
        <f>AQ129+AP140</f>
        <v>107.8</v>
      </c>
      <c r="AR140" s="482">
        <f>AR129+AQ140</f>
        <v>146.30000000000001</v>
      </c>
      <c r="AS140" s="336">
        <f>AS129</f>
        <v>38.5</v>
      </c>
      <c r="AT140" s="336">
        <f>AT129+AS140</f>
        <v>69.3</v>
      </c>
      <c r="AU140" s="336">
        <f>AU129+AT140</f>
        <v>107.8</v>
      </c>
      <c r="AV140" s="336">
        <f>AV129+AU140</f>
        <v>146.30000000000001</v>
      </c>
      <c r="AW140" s="189"/>
      <c r="AX140" s="189"/>
      <c r="AY140" s="189"/>
      <c r="AZ140" s="189"/>
      <c r="BA140" s="190"/>
      <c r="BB140" s="193"/>
      <c r="BD140" s="68"/>
      <c r="BE140" s="131" t="s">
        <v>74</v>
      </c>
      <c r="BF140" s="275"/>
      <c r="BG140" s="94">
        <f>((COUNTIF($AK$145:$BC$145,"P")+(COUNTIF($C$174:$AK$174,"P"))))</f>
        <v>0</v>
      </c>
      <c r="BH140" s="94">
        <f>((COUNTIF($AK$145:$BC$145,"KI")+(COUNTIF($C$174:$AK$174,"KI"))))</f>
        <v>0</v>
      </c>
      <c r="BI140" s="94">
        <f>((COUNTIF($AK$145:$BC$145,"KJP")+(COUNTIF($C$174:$AK$174,"KJP"))))</f>
        <v>0</v>
      </c>
      <c r="BJ140" s="94">
        <f>((COUNTIF($AK$145:$BC$145,"A")+(COUNTIF($C$174:$AK$174,"A"))))</f>
        <v>15</v>
      </c>
      <c r="BK140" s="94">
        <f>((COUNTIF($AK$145:$BC$145,"PS")+(COUNTIF($C$174:$AK$174,"PS"))))</f>
        <v>4</v>
      </c>
      <c r="BL140" s="94">
        <f>((COUNTIF($AK$145:$BC$145,"INT")+(COUNTIF($C$174:$AK$174,"INT"))))</f>
        <v>4</v>
      </c>
      <c r="BM140" s="94"/>
      <c r="BN140" s="131" t="s">
        <v>74</v>
      </c>
      <c r="BO140" s="275"/>
      <c r="BP140" s="77">
        <f>AR146</f>
        <v>146.30000000000001</v>
      </c>
      <c r="BQ140" s="77"/>
      <c r="BR140" s="77">
        <f>AV146</f>
        <v>146.30000000000001</v>
      </c>
      <c r="BS140" s="77"/>
      <c r="BT140" s="77">
        <f>P175+AH175</f>
        <v>554.40000000000009</v>
      </c>
    </row>
    <row r="141" spans="1:78" ht="15" customHeight="1" x14ac:dyDescent="0.25">
      <c r="A141" s="91"/>
      <c r="B141" s="177" t="s">
        <v>56</v>
      </c>
      <c r="C141" s="153"/>
      <c r="D141" s="153"/>
      <c r="E141" s="153"/>
      <c r="F141" s="442"/>
      <c r="G141" s="462" t="s">
        <v>101</v>
      </c>
      <c r="H141" s="430" t="s">
        <v>101</v>
      </c>
      <c r="I141" s="396" t="s">
        <v>80</v>
      </c>
      <c r="J141" s="333" t="s">
        <v>80</v>
      </c>
      <c r="K141" s="333" t="s">
        <v>80</v>
      </c>
      <c r="L141" s="456" t="s">
        <v>80</v>
      </c>
      <c r="M141" s="152"/>
      <c r="N141" s="153"/>
      <c r="O141" s="153"/>
      <c r="P141" s="442"/>
      <c r="Q141" s="451" t="s">
        <v>82</v>
      </c>
      <c r="R141" s="335" t="s">
        <v>82</v>
      </c>
      <c r="S141" s="335" t="s">
        <v>82</v>
      </c>
      <c r="T141" s="335" t="s">
        <v>82</v>
      </c>
      <c r="U141" s="335" t="s">
        <v>82</v>
      </c>
      <c r="V141" s="474" t="s">
        <v>82</v>
      </c>
      <c r="W141" s="152"/>
      <c r="X141" s="153"/>
      <c r="Y141" s="153"/>
      <c r="Z141" s="153"/>
      <c r="AA141" s="153"/>
      <c r="AB141" s="153"/>
      <c r="AC141" s="339" t="s">
        <v>83</v>
      </c>
      <c r="AD141" s="339" t="s">
        <v>83</v>
      </c>
      <c r="AE141" s="339" t="s">
        <v>83</v>
      </c>
      <c r="AF141" s="339" t="s">
        <v>83</v>
      </c>
      <c r="AG141" s="339" t="s">
        <v>83</v>
      </c>
      <c r="AH141" s="339" t="s">
        <v>83</v>
      </c>
      <c r="AI141" s="154"/>
      <c r="AJ141" s="155"/>
      <c r="AK141" s="153"/>
      <c r="AL141" s="153"/>
      <c r="AM141" s="153"/>
      <c r="AN141" s="153"/>
      <c r="AO141" s="376" t="s">
        <v>89</v>
      </c>
      <c r="AP141" s="376" t="s">
        <v>89</v>
      </c>
      <c r="AQ141" s="376" t="s">
        <v>89</v>
      </c>
      <c r="AR141" s="376" t="s">
        <v>89</v>
      </c>
      <c r="AS141" s="481" t="s">
        <v>84</v>
      </c>
      <c r="AT141" s="481" t="s">
        <v>84</v>
      </c>
      <c r="AU141" s="481" t="s">
        <v>84</v>
      </c>
      <c r="AV141" s="481" t="s">
        <v>84</v>
      </c>
      <c r="AW141" s="153"/>
      <c r="AX141" s="153"/>
      <c r="AY141" s="153"/>
      <c r="AZ141" s="153"/>
      <c r="BA141" s="154"/>
      <c r="BB141" s="187"/>
      <c r="BC141" s="50"/>
      <c r="BD141" s="68"/>
      <c r="BE141" s="131" t="s">
        <v>75</v>
      </c>
      <c r="BF141" s="275"/>
      <c r="BG141" s="94">
        <f>((COUNTIF($AK$147:$BB$147,"P")+(COUNTIF($C$176:$AJ$176,"P"))))</f>
        <v>0</v>
      </c>
      <c r="BH141" s="94">
        <f>((COUNTIF($AK$147:$BB$147,"KI")+(COUNTIF($C$176:$AJ$176,"KI"))))</f>
        <v>0</v>
      </c>
      <c r="BI141" s="94">
        <f>((COUNTIF($AK$147:$BB$147,"KJP")+(COUNTIF($C$176:$AJ$176,"KJP"))))</f>
        <v>0</v>
      </c>
      <c r="BJ141" s="94">
        <f>((COUNTIF($AK$147:$BB$147,"A")+(COUNTIF($C$176:$AJ$176,"A"))))</f>
        <v>15</v>
      </c>
      <c r="BK141" s="94">
        <f>((COUNTIF($AK$147:$BB$147,"PS")+(COUNTIF($C$176:$AJ$176,"PS"))))</f>
        <v>4</v>
      </c>
      <c r="BL141" s="94">
        <f>((COUNTIF($AK$147:$BB$147,"INT")+(COUNTIF($C$176:$AJ$176,"INT"))))</f>
        <v>4</v>
      </c>
      <c r="BM141" s="94"/>
      <c r="BN141" s="131" t="s">
        <v>75</v>
      </c>
      <c r="BO141" s="275"/>
      <c r="BP141" s="77">
        <f>AV148</f>
        <v>146.30000000000001</v>
      </c>
      <c r="BQ141" s="77"/>
      <c r="BR141" s="77">
        <f>P177</f>
        <v>146.30000000000001</v>
      </c>
      <c r="BS141" s="77"/>
      <c r="BT141" s="77">
        <f>AR148+AH177</f>
        <v>515.90000000000009</v>
      </c>
      <c r="BV141" s="9"/>
      <c r="BW141" s="9"/>
      <c r="BX141" s="9"/>
      <c r="BY141" s="9"/>
      <c r="BZ141" s="8"/>
    </row>
    <row r="142" spans="1:78" ht="15" customHeight="1" thickBot="1" x14ac:dyDescent="0.25">
      <c r="B142" s="188"/>
      <c r="C142" s="189"/>
      <c r="D142" s="189"/>
      <c r="E142" s="189"/>
      <c r="F142" s="443"/>
      <c r="G142" s="463">
        <f>G129</f>
        <v>38.5</v>
      </c>
      <c r="H142" s="464">
        <f>G142+H129</f>
        <v>77</v>
      </c>
      <c r="I142" s="399">
        <f>I129</f>
        <v>38.5</v>
      </c>
      <c r="J142" s="336">
        <f>I142+$J$129</f>
        <v>77</v>
      </c>
      <c r="K142" s="336">
        <f>J142+$K$129</f>
        <v>107.8</v>
      </c>
      <c r="L142" s="458">
        <f>K142+$L$129</f>
        <v>146.30000000000001</v>
      </c>
      <c r="M142" s="212"/>
      <c r="N142" s="189"/>
      <c r="O142" s="189"/>
      <c r="P142" s="443"/>
      <c r="Q142" s="453">
        <f>$Q$129</f>
        <v>30.8</v>
      </c>
      <c r="R142" s="338">
        <f>$R$129+Q142</f>
        <v>61.6</v>
      </c>
      <c r="S142" s="338">
        <f>$S$129+R142</f>
        <v>100.1</v>
      </c>
      <c r="T142" s="338">
        <f>$T$129+S142</f>
        <v>138.6</v>
      </c>
      <c r="U142" s="338">
        <f>$U$129+T142</f>
        <v>177.1</v>
      </c>
      <c r="V142" s="475">
        <f>$V$129+U142</f>
        <v>215.6</v>
      </c>
      <c r="W142" s="212"/>
      <c r="X142" s="189"/>
      <c r="Y142" s="189"/>
      <c r="Z142" s="189"/>
      <c r="AA142" s="189"/>
      <c r="AB142" s="189"/>
      <c r="AC142" s="374">
        <f>$AC$129</f>
        <v>38.5</v>
      </c>
      <c r="AD142" s="374">
        <f>AD129+AC142</f>
        <v>77</v>
      </c>
      <c r="AE142" s="374">
        <f>AE129+AD142</f>
        <v>115.5</v>
      </c>
      <c r="AF142" s="374">
        <f>AF129+AE142</f>
        <v>154</v>
      </c>
      <c r="AG142" s="374">
        <f>AG129+AF142</f>
        <v>192.5</v>
      </c>
      <c r="AH142" s="374">
        <f>AH129+AG142</f>
        <v>231</v>
      </c>
      <c r="AI142" s="190"/>
      <c r="AJ142" s="191"/>
      <c r="AK142" s="189"/>
      <c r="AL142" s="189"/>
      <c r="AM142" s="189"/>
      <c r="AN142" s="189"/>
      <c r="AO142" s="377">
        <f>AO129</f>
        <v>38.5</v>
      </c>
      <c r="AP142" s="377">
        <f>AP129+AO142</f>
        <v>69.3</v>
      </c>
      <c r="AQ142" s="377">
        <f>AQ129+AP142</f>
        <v>107.8</v>
      </c>
      <c r="AR142" s="377">
        <f>AR129+AQ142</f>
        <v>146.30000000000001</v>
      </c>
      <c r="AS142" s="482">
        <f>AS129</f>
        <v>38.5</v>
      </c>
      <c r="AT142" s="482">
        <f>AT129+AS142</f>
        <v>69.3</v>
      </c>
      <c r="AU142" s="482">
        <f>AU129+AT142</f>
        <v>107.8</v>
      </c>
      <c r="AV142" s="482">
        <f>AV129+AU142</f>
        <v>146.30000000000001</v>
      </c>
      <c r="AW142" s="189"/>
      <c r="AX142" s="189"/>
      <c r="AY142" s="189"/>
      <c r="AZ142" s="189"/>
      <c r="BA142" s="190"/>
      <c r="BB142" s="193"/>
      <c r="BD142" s="68"/>
      <c r="BE142" s="131" t="s">
        <v>57</v>
      </c>
      <c r="BF142" s="275"/>
      <c r="BG142" s="94">
        <f>((COUNTIF($AK$149:$BC$149,"P")+(COUNTIF($C$178:$AJ$178,"P"))))</f>
        <v>15</v>
      </c>
      <c r="BH142" s="94">
        <f>((COUNTIF($AK$149:$BC$149,"KI")+(COUNTIF($C$178:$AJ$178,"KI"))))</f>
        <v>4</v>
      </c>
      <c r="BI142" s="94">
        <f>((COUNTIF($AK$149:$BC$149,"KJP")+(COUNTIF($C$178:$AJ$178,"KJP"))))</f>
        <v>3</v>
      </c>
      <c r="BJ142" s="94">
        <f>((COUNTIF($AK$149:$BC$149,"A")+(COUNTIF($C$178:$AJ$178,"A"))))</f>
        <v>0</v>
      </c>
      <c r="BK142" s="94">
        <f>((COUNTIF($AK$149:$BC$149,"PS")+(COUNTIF($C$178:$AJ$178,"PS"))))</f>
        <v>0</v>
      </c>
      <c r="BL142" s="94">
        <f>((COUNTIF($AK$149:$BC$149,"INT")+(COUNTIF($C$178:$AJ$178,"INT"))))</f>
        <v>0</v>
      </c>
      <c r="BM142" s="94"/>
      <c r="BN142" s="131" t="s">
        <v>57</v>
      </c>
      <c r="BO142" s="275"/>
      <c r="BP142" s="77"/>
      <c r="BQ142" s="77">
        <f>P179</f>
        <v>146.30000000000001</v>
      </c>
      <c r="BR142" s="77"/>
      <c r="BS142" s="77">
        <f>AV150</f>
        <v>146.30000000000001</v>
      </c>
      <c r="BT142" s="77">
        <f>AR150+AH179</f>
        <v>554.40000000000009</v>
      </c>
    </row>
    <row r="143" spans="1:78" ht="15" customHeight="1" x14ac:dyDescent="0.25">
      <c r="A143" s="91"/>
      <c r="B143" s="177" t="s">
        <v>73</v>
      </c>
      <c r="C143" s="153"/>
      <c r="D143" s="153"/>
      <c r="E143" s="153"/>
      <c r="F143" s="442"/>
      <c r="G143" s="465" t="s">
        <v>80</v>
      </c>
      <c r="H143" s="361" t="s">
        <v>80</v>
      </c>
      <c r="I143" s="333" t="s">
        <v>80</v>
      </c>
      <c r="J143" s="333" t="s">
        <v>80</v>
      </c>
      <c r="K143" s="333" t="s">
        <v>80</v>
      </c>
      <c r="L143" s="456" t="s">
        <v>80</v>
      </c>
      <c r="M143" s="152"/>
      <c r="N143" s="153"/>
      <c r="O143" s="153"/>
      <c r="P143" s="442"/>
      <c r="Q143" s="447" t="s">
        <v>83</v>
      </c>
      <c r="R143" s="418" t="s">
        <v>83</v>
      </c>
      <c r="S143" s="418" t="s">
        <v>83</v>
      </c>
      <c r="T143" s="418" t="s">
        <v>83</v>
      </c>
      <c r="U143" s="418" t="s">
        <v>83</v>
      </c>
      <c r="V143" s="448" t="s">
        <v>83</v>
      </c>
      <c r="W143" s="152"/>
      <c r="X143" s="153"/>
      <c r="Y143" s="153"/>
      <c r="Z143" s="153"/>
      <c r="AA143" s="153"/>
      <c r="AB143" s="153"/>
      <c r="AC143" s="335" t="s">
        <v>82</v>
      </c>
      <c r="AD143" s="335" t="s">
        <v>82</v>
      </c>
      <c r="AE143" s="335" t="s">
        <v>82</v>
      </c>
      <c r="AF143" s="335" t="s">
        <v>82</v>
      </c>
      <c r="AG143" s="335" t="s">
        <v>82</v>
      </c>
      <c r="AH143" s="335" t="s">
        <v>82</v>
      </c>
      <c r="AI143" s="154"/>
      <c r="AJ143" s="155"/>
      <c r="AK143" s="153"/>
      <c r="AL143" s="153"/>
      <c r="AM143" s="153"/>
      <c r="AN143" s="153"/>
      <c r="AO143" s="333" t="s">
        <v>80</v>
      </c>
      <c r="AP143" s="333" t="s">
        <v>80</v>
      </c>
      <c r="AQ143" s="333" t="s">
        <v>80</v>
      </c>
      <c r="AR143" s="333" t="s">
        <v>80</v>
      </c>
      <c r="AS143" s="376" t="s">
        <v>89</v>
      </c>
      <c r="AT143" s="376" t="s">
        <v>89</v>
      </c>
      <c r="AU143" s="376" t="s">
        <v>89</v>
      </c>
      <c r="AV143" s="376" t="s">
        <v>89</v>
      </c>
      <c r="AW143" s="153"/>
      <c r="AX143" s="153"/>
      <c r="AY143" s="153"/>
      <c r="AZ143" s="153"/>
      <c r="BA143" s="154"/>
      <c r="BB143" s="187"/>
      <c r="BC143" s="50"/>
      <c r="BD143" s="68"/>
      <c r="BE143" s="131" t="s">
        <v>58</v>
      </c>
      <c r="BF143" s="275"/>
      <c r="BG143" s="94">
        <f>((COUNTIF($AK$151:$BC$151,"P")+(COUNTIF($C$180:$AJ$180,"P"))))</f>
        <v>14</v>
      </c>
      <c r="BH143" s="94">
        <f>((COUNTIF($AK$151:$BC$151,"KI")+(COUNTIF($C$180:$AJ$180,"KI"))))</f>
        <v>4</v>
      </c>
      <c r="BI143" s="94">
        <f>((COUNTIF($AK$151:$BC$151,"KJP")+(COUNTIF($C$180:$AJ$180,"KJP"))))</f>
        <v>4</v>
      </c>
      <c r="BJ143" s="94">
        <f>((COUNTIF($AK$151:$BC$151,"A")+(COUNTIF($C$180:$AJ$180,"A"))))</f>
        <v>0</v>
      </c>
      <c r="BK143" s="94">
        <f>((COUNTIF($AK$151:$BC$151,"PS")+(COUNTIF($C$180:$AJ$180,"PS"))))</f>
        <v>0</v>
      </c>
      <c r="BL143" s="94">
        <f>((COUNTIF($AK$151:$BC$151,"INT")+(COUNTIF($C$180:$AJ$180,"INT"))))</f>
        <v>0</v>
      </c>
      <c r="BM143" s="94"/>
      <c r="BN143" s="131" t="s">
        <v>58</v>
      </c>
      <c r="BO143" s="275"/>
      <c r="BP143" s="77"/>
      <c r="BQ143" s="77">
        <f>AV152</f>
        <v>292.60000000000002</v>
      </c>
      <c r="BR143" s="77"/>
      <c r="BS143" s="77">
        <f>AR152</f>
        <v>146.30000000000001</v>
      </c>
      <c r="BT143" s="263">
        <f>P181+AH181</f>
        <v>554.40000000000009</v>
      </c>
      <c r="BU143" s="94"/>
      <c r="BV143" s="9"/>
      <c r="BW143" s="9"/>
      <c r="BX143" s="9"/>
      <c r="BY143" s="9"/>
      <c r="BZ143" s="8"/>
    </row>
    <row r="144" spans="1:78" ht="15" customHeight="1" thickBot="1" x14ac:dyDescent="0.25">
      <c r="B144" s="188"/>
      <c r="C144" s="189"/>
      <c r="D144" s="189"/>
      <c r="E144" s="189"/>
      <c r="F144" s="443"/>
      <c r="G144" s="457">
        <f>G129</f>
        <v>38.5</v>
      </c>
      <c r="H144" s="336">
        <f>G144+H129</f>
        <v>77</v>
      </c>
      <c r="I144" s="336">
        <f>H144+I129</f>
        <v>115.5</v>
      </c>
      <c r="J144" s="336">
        <f>I144+$J$129</f>
        <v>154</v>
      </c>
      <c r="K144" s="336">
        <f>J144+$K$129</f>
        <v>184.8</v>
      </c>
      <c r="L144" s="458">
        <f>K144+$L$129</f>
        <v>223.3</v>
      </c>
      <c r="M144" s="212"/>
      <c r="N144" s="189"/>
      <c r="O144" s="189"/>
      <c r="P144" s="443"/>
      <c r="Q144" s="459">
        <f>$Q$129</f>
        <v>30.8</v>
      </c>
      <c r="R144" s="415">
        <f>$R$129+Q144</f>
        <v>61.6</v>
      </c>
      <c r="S144" s="415">
        <f>$S$129+R144</f>
        <v>100.1</v>
      </c>
      <c r="T144" s="415">
        <f>$T$129+S144</f>
        <v>138.6</v>
      </c>
      <c r="U144" s="415">
        <f>$U$129+T144</f>
        <v>177.1</v>
      </c>
      <c r="V144" s="460">
        <f>$V$129+U144</f>
        <v>215.6</v>
      </c>
      <c r="W144" s="212"/>
      <c r="X144" s="189"/>
      <c r="Y144" s="189"/>
      <c r="Z144" s="189"/>
      <c r="AA144" s="189"/>
      <c r="AB144" s="189"/>
      <c r="AC144" s="338">
        <f>$AC$129</f>
        <v>38.5</v>
      </c>
      <c r="AD144" s="338">
        <f>AD129+AC144</f>
        <v>77</v>
      </c>
      <c r="AE144" s="338">
        <f>AE129+AD144</f>
        <v>115.5</v>
      </c>
      <c r="AF144" s="338">
        <f>AF129+AE144</f>
        <v>154</v>
      </c>
      <c r="AG144" s="338">
        <f>AG129+AF144</f>
        <v>192.5</v>
      </c>
      <c r="AH144" s="338">
        <f>AH129+AG144</f>
        <v>231</v>
      </c>
      <c r="AI144" s="190"/>
      <c r="AJ144" s="191"/>
      <c r="AK144" s="189"/>
      <c r="AL144" s="189"/>
      <c r="AM144" s="189"/>
      <c r="AN144" s="189"/>
      <c r="AO144" s="336">
        <f>AO129</f>
        <v>38.5</v>
      </c>
      <c r="AP144" s="336">
        <f>AP129+AO144</f>
        <v>69.3</v>
      </c>
      <c r="AQ144" s="336">
        <f>AQ129+AP144</f>
        <v>107.8</v>
      </c>
      <c r="AR144" s="336">
        <f>AR129+AQ144</f>
        <v>146.30000000000001</v>
      </c>
      <c r="AS144" s="377">
        <f>AS129</f>
        <v>38.5</v>
      </c>
      <c r="AT144" s="377">
        <f>AT129+AS144</f>
        <v>69.3</v>
      </c>
      <c r="AU144" s="377">
        <f>AU129+AT144</f>
        <v>107.8</v>
      </c>
      <c r="AV144" s="377">
        <f>AV129+AU144</f>
        <v>146.30000000000001</v>
      </c>
      <c r="AW144" s="189"/>
      <c r="AX144" s="189"/>
      <c r="AY144" s="189"/>
      <c r="AZ144" s="189"/>
      <c r="BA144" s="190"/>
      <c r="BB144" s="193"/>
      <c r="BD144" s="68"/>
      <c r="BE144" s="131" t="s">
        <v>59</v>
      </c>
      <c r="BF144" s="275"/>
      <c r="BG144" s="94">
        <f>((COUNTIF($AK$153:$BC$153,"P")+(COUNTIF($C$182:$AJ$182,"P"))))</f>
        <v>15</v>
      </c>
      <c r="BH144" s="94">
        <f>((COUNTIF($AK$153:$BC$153,"KI")+(COUNTIF($C$182:$AJ$182,"KI"))))</f>
        <v>3</v>
      </c>
      <c r="BI144" s="94">
        <f>((COUNTIF($AK$153:$BC$153,"KJP")+(COUNTIF($C$182:$AJ$182,"KJP"))))</f>
        <v>4</v>
      </c>
      <c r="BJ144" s="94">
        <f>((COUNTIF($AK$153:$BC$153,"A")+(COUNTIF($C$182:$AJ$182,"A"))))</f>
        <v>0</v>
      </c>
      <c r="BK144" s="94">
        <f>((COUNTIF($AK$153:$BC$153,"PS")+(COUNTIF($C$182:$AJ$182,"PS"))))</f>
        <v>0</v>
      </c>
      <c r="BL144" s="94">
        <f>((COUNTIF($AK$153:$BC$153,"INT")+(COUNTIF($C$182:$AJ$182,"INT"))))</f>
        <v>0</v>
      </c>
      <c r="BM144" s="9"/>
      <c r="BN144" s="131" t="s">
        <v>59</v>
      </c>
      <c r="BO144" s="275"/>
      <c r="BP144" s="77"/>
      <c r="BQ144" s="77">
        <f>AR154</f>
        <v>146.30000000000001</v>
      </c>
      <c r="BR144" s="77"/>
      <c r="BS144" s="77">
        <f>P183</f>
        <v>146.30000000000001</v>
      </c>
      <c r="BT144" s="77">
        <f>AV154+AH183</f>
        <v>700.7</v>
      </c>
    </row>
    <row r="145" spans="1:16060" ht="15" customHeight="1" x14ac:dyDescent="0.25">
      <c r="B145" s="177" t="s">
        <v>74</v>
      </c>
      <c r="C145" s="153"/>
      <c r="D145" s="153"/>
      <c r="E145" s="153"/>
      <c r="F145" s="442"/>
      <c r="G145" s="447" t="s">
        <v>83</v>
      </c>
      <c r="H145" s="418" t="s">
        <v>83</v>
      </c>
      <c r="I145" s="418" t="s">
        <v>83</v>
      </c>
      <c r="J145" s="418" t="s">
        <v>83</v>
      </c>
      <c r="K145" s="418" t="s">
        <v>83</v>
      </c>
      <c r="L145" s="448" t="s">
        <v>83</v>
      </c>
      <c r="M145" s="152"/>
      <c r="N145" s="153"/>
      <c r="O145" s="153"/>
      <c r="P145" s="442"/>
      <c r="Q145" s="455" t="s">
        <v>80</v>
      </c>
      <c r="R145" s="333" t="s">
        <v>80</v>
      </c>
      <c r="S145" s="333" t="s">
        <v>80</v>
      </c>
      <c r="T145" s="333" t="s">
        <v>80</v>
      </c>
      <c r="U145" s="333" t="s">
        <v>80</v>
      </c>
      <c r="V145" s="456" t="s">
        <v>80</v>
      </c>
      <c r="W145" s="152"/>
      <c r="X145" s="153"/>
      <c r="Y145" s="153"/>
      <c r="Z145" s="153"/>
      <c r="AA145" s="153"/>
      <c r="AB145" s="153"/>
      <c r="AC145" s="335" t="s">
        <v>82</v>
      </c>
      <c r="AD145" s="335" t="s">
        <v>82</v>
      </c>
      <c r="AE145" s="335" t="s">
        <v>82</v>
      </c>
      <c r="AF145" s="335" t="s">
        <v>82</v>
      </c>
      <c r="AG145" s="335" t="s">
        <v>82</v>
      </c>
      <c r="AH145" s="335" t="s">
        <v>82</v>
      </c>
      <c r="AI145" s="154"/>
      <c r="AJ145" s="155"/>
      <c r="AK145" s="153"/>
      <c r="AL145" s="153"/>
      <c r="AM145" s="153"/>
      <c r="AN145" s="153"/>
      <c r="AO145" s="481" t="s">
        <v>84</v>
      </c>
      <c r="AP145" s="481" t="s">
        <v>84</v>
      </c>
      <c r="AQ145" s="481" t="s">
        <v>84</v>
      </c>
      <c r="AR145" s="481" t="s">
        <v>84</v>
      </c>
      <c r="AS145" s="376" t="s">
        <v>89</v>
      </c>
      <c r="AT145" s="376" t="s">
        <v>89</v>
      </c>
      <c r="AU145" s="376" t="s">
        <v>89</v>
      </c>
      <c r="AV145" s="376" t="s">
        <v>89</v>
      </c>
      <c r="AW145" s="153"/>
      <c r="AX145" s="153"/>
      <c r="AY145" s="153"/>
      <c r="AZ145" s="153"/>
      <c r="BA145" s="154"/>
      <c r="BB145" s="187"/>
      <c r="BC145" s="50"/>
      <c r="BD145" s="127"/>
      <c r="BE145" s="10"/>
      <c r="BL145" s="79"/>
      <c r="BM145" s="79"/>
      <c r="BN145" s="10"/>
      <c r="BV145" s="9"/>
      <c r="BW145" s="9"/>
      <c r="BX145" s="9"/>
      <c r="BY145" s="9"/>
      <c r="BZ145" s="8"/>
    </row>
    <row r="146" spans="1:16060" ht="15" customHeight="1" thickBot="1" x14ac:dyDescent="0.25">
      <c r="B146" s="188"/>
      <c r="C146" s="189"/>
      <c r="D146" s="189"/>
      <c r="E146" s="189"/>
      <c r="F146" s="443"/>
      <c r="G146" s="459">
        <f>G129</f>
        <v>38.5</v>
      </c>
      <c r="H146" s="415">
        <f>G146+H129</f>
        <v>77</v>
      </c>
      <c r="I146" s="415">
        <f>H146+I129</f>
        <v>115.5</v>
      </c>
      <c r="J146" s="415">
        <f>I146+$J$129</f>
        <v>154</v>
      </c>
      <c r="K146" s="415">
        <f>J146+$K$129</f>
        <v>184.8</v>
      </c>
      <c r="L146" s="460">
        <f>K146+$L$129</f>
        <v>223.3</v>
      </c>
      <c r="M146" s="212"/>
      <c r="N146" s="189"/>
      <c r="O146" s="189"/>
      <c r="P146" s="443"/>
      <c r="Q146" s="457">
        <f>$Q$129</f>
        <v>30.8</v>
      </c>
      <c r="R146" s="336">
        <f>$R$129+Q146</f>
        <v>61.6</v>
      </c>
      <c r="S146" s="336">
        <f>$S$129+R146</f>
        <v>100.1</v>
      </c>
      <c r="T146" s="336">
        <f>$T$129+S146</f>
        <v>138.6</v>
      </c>
      <c r="U146" s="336">
        <f>$U$129+T146</f>
        <v>177.1</v>
      </c>
      <c r="V146" s="458">
        <f>$V$129+U146</f>
        <v>215.6</v>
      </c>
      <c r="W146" s="212"/>
      <c r="X146" s="189"/>
      <c r="Y146" s="189"/>
      <c r="Z146" s="189"/>
      <c r="AA146" s="189"/>
      <c r="AB146" s="189"/>
      <c r="AC146" s="338">
        <f>$AC$129</f>
        <v>38.5</v>
      </c>
      <c r="AD146" s="338">
        <f>AD129+AC146</f>
        <v>77</v>
      </c>
      <c r="AE146" s="338">
        <f>AE129+AD146</f>
        <v>115.5</v>
      </c>
      <c r="AF146" s="338">
        <f>AF129+AE146</f>
        <v>154</v>
      </c>
      <c r="AG146" s="338">
        <f>AG129+AF146</f>
        <v>192.5</v>
      </c>
      <c r="AH146" s="338">
        <f>AH129+AG146</f>
        <v>231</v>
      </c>
      <c r="AI146" s="190"/>
      <c r="AJ146" s="191"/>
      <c r="AK146" s="189"/>
      <c r="AL146" s="189"/>
      <c r="AM146" s="189"/>
      <c r="AN146" s="189"/>
      <c r="AO146" s="482">
        <f>AO100</f>
        <v>38.5</v>
      </c>
      <c r="AP146" s="482">
        <f>AP129+AO146</f>
        <v>69.3</v>
      </c>
      <c r="AQ146" s="482">
        <f>AQ129+AP146</f>
        <v>107.8</v>
      </c>
      <c r="AR146" s="482">
        <f>AR129+AQ146</f>
        <v>146.30000000000001</v>
      </c>
      <c r="AS146" s="377">
        <f>AS129</f>
        <v>38.5</v>
      </c>
      <c r="AT146" s="377">
        <f>AT129+AS146</f>
        <v>69.3</v>
      </c>
      <c r="AU146" s="377">
        <f>AU129+AT146</f>
        <v>107.8</v>
      </c>
      <c r="AV146" s="377">
        <f>AV129+AU146</f>
        <v>146.30000000000001</v>
      </c>
      <c r="AW146" s="189"/>
      <c r="AX146" s="189"/>
      <c r="AY146" s="189"/>
      <c r="AZ146" s="189"/>
      <c r="BA146" s="190"/>
      <c r="BB146" s="193"/>
      <c r="BD146" s="68"/>
      <c r="BN146" s="10"/>
    </row>
    <row r="147" spans="1:16060" ht="15" customHeight="1" x14ac:dyDescent="0.25">
      <c r="B147" s="177" t="s">
        <v>75</v>
      </c>
      <c r="C147" s="153"/>
      <c r="D147" s="153"/>
      <c r="E147" s="153"/>
      <c r="F147" s="442"/>
      <c r="G147" s="451" t="s">
        <v>82</v>
      </c>
      <c r="H147" s="422" t="s">
        <v>82</v>
      </c>
      <c r="I147" s="422" t="s">
        <v>82</v>
      </c>
      <c r="J147" s="422" t="s">
        <v>82</v>
      </c>
      <c r="K147" s="422" t="s">
        <v>82</v>
      </c>
      <c r="L147" s="452" t="s">
        <v>82</v>
      </c>
      <c r="M147" s="152"/>
      <c r="N147" s="153"/>
      <c r="O147" s="153"/>
      <c r="P147" s="442"/>
      <c r="Q147" s="455" t="s">
        <v>80</v>
      </c>
      <c r="R147" s="333" t="s">
        <v>80</v>
      </c>
      <c r="S147" s="333" t="s">
        <v>80</v>
      </c>
      <c r="T147" s="333" t="s">
        <v>80</v>
      </c>
      <c r="U147" s="333" t="s">
        <v>80</v>
      </c>
      <c r="V147" s="456" t="s">
        <v>80</v>
      </c>
      <c r="W147" s="152"/>
      <c r="X147" s="153"/>
      <c r="Y147" s="153"/>
      <c r="Z147" s="153"/>
      <c r="AA147" s="153"/>
      <c r="AB147" s="153"/>
      <c r="AC147" s="339" t="s">
        <v>83</v>
      </c>
      <c r="AD147" s="339" t="s">
        <v>83</v>
      </c>
      <c r="AE147" s="339" t="s">
        <v>83</v>
      </c>
      <c r="AF147" s="339" t="s">
        <v>83</v>
      </c>
      <c r="AG147" s="339" t="s">
        <v>83</v>
      </c>
      <c r="AH147" s="339" t="s">
        <v>83</v>
      </c>
      <c r="AI147" s="154"/>
      <c r="AJ147" s="155"/>
      <c r="AK147" s="153"/>
      <c r="AL147" s="153"/>
      <c r="AM147" s="153"/>
      <c r="AN147" s="153"/>
      <c r="AO147" s="333" t="s">
        <v>80</v>
      </c>
      <c r="AP147" s="333" t="s">
        <v>80</v>
      </c>
      <c r="AQ147" s="333" t="s">
        <v>80</v>
      </c>
      <c r="AR147" s="333" t="s">
        <v>80</v>
      </c>
      <c r="AS147" s="481" t="s">
        <v>84</v>
      </c>
      <c r="AT147" s="481" t="s">
        <v>84</v>
      </c>
      <c r="AU147" s="481" t="s">
        <v>84</v>
      </c>
      <c r="AV147" s="481" t="s">
        <v>84</v>
      </c>
      <c r="AW147" s="153"/>
      <c r="AX147" s="153"/>
      <c r="AY147" s="153"/>
      <c r="AZ147" s="153"/>
      <c r="BA147" s="154"/>
      <c r="BB147" s="187"/>
      <c r="BC147" s="50"/>
      <c r="BD147" s="68"/>
      <c r="BN147" s="68"/>
      <c r="BV147" s="9"/>
      <c r="BW147" s="9"/>
      <c r="BX147" s="9"/>
      <c r="BY147" s="9"/>
      <c r="BZ147" s="8"/>
    </row>
    <row r="148" spans="1:16060" ht="15" customHeight="1" thickBot="1" x14ac:dyDescent="0.25">
      <c r="B148" s="188"/>
      <c r="C148" s="189"/>
      <c r="D148" s="189"/>
      <c r="E148" s="189"/>
      <c r="F148" s="443"/>
      <c r="G148" s="453">
        <f>G129</f>
        <v>38.5</v>
      </c>
      <c r="H148" s="423">
        <f>G148+H129</f>
        <v>77</v>
      </c>
      <c r="I148" s="423">
        <f>H148+$K$129</f>
        <v>107.8</v>
      </c>
      <c r="J148" s="423">
        <f>I148+$J$129</f>
        <v>146.30000000000001</v>
      </c>
      <c r="K148" s="423">
        <f>J148+$K$129</f>
        <v>177.10000000000002</v>
      </c>
      <c r="L148" s="454">
        <f>K148+$L$129</f>
        <v>215.60000000000002</v>
      </c>
      <c r="M148" s="212"/>
      <c r="N148" s="189"/>
      <c r="O148" s="189"/>
      <c r="P148" s="443"/>
      <c r="Q148" s="457">
        <f>$Q$129</f>
        <v>30.8</v>
      </c>
      <c r="R148" s="336">
        <f>$R$129+Q148</f>
        <v>61.6</v>
      </c>
      <c r="S148" s="336">
        <f>$S$129+R148</f>
        <v>100.1</v>
      </c>
      <c r="T148" s="336">
        <f>$T$129+S148</f>
        <v>138.6</v>
      </c>
      <c r="U148" s="336">
        <f>$U$129+T148</f>
        <v>177.1</v>
      </c>
      <c r="V148" s="458">
        <f>$V$129+U148</f>
        <v>215.6</v>
      </c>
      <c r="W148" s="212"/>
      <c r="X148" s="189"/>
      <c r="Y148" s="189"/>
      <c r="Z148" s="189"/>
      <c r="AA148" s="189"/>
      <c r="AB148" s="189"/>
      <c r="AC148" s="374">
        <f>$AC$129</f>
        <v>38.5</v>
      </c>
      <c r="AD148" s="374">
        <f>AD129+AC148</f>
        <v>77</v>
      </c>
      <c r="AE148" s="374">
        <f>AE129+AD148</f>
        <v>115.5</v>
      </c>
      <c r="AF148" s="374">
        <f>AF129+AE148</f>
        <v>154</v>
      </c>
      <c r="AG148" s="374">
        <f>AG129+AF148</f>
        <v>192.5</v>
      </c>
      <c r="AH148" s="374">
        <f>AH129+AG148</f>
        <v>231</v>
      </c>
      <c r="AI148" s="190"/>
      <c r="AJ148" s="191"/>
      <c r="AK148" s="189"/>
      <c r="AL148" s="189"/>
      <c r="AM148" s="189"/>
      <c r="AN148" s="189"/>
      <c r="AO148" s="336">
        <f>AO129</f>
        <v>38.5</v>
      </c>
      <c r="AP148" s="336">
        <f>AP129+AO148</f>
        <v>69.3</v>
      </c>
      <c r="AQ148" s="336">
        <f>AQ129+AP148</f>
        <v>107.8</v>
      </c>
      <c r="AR148" s="336">
        <f>AR129+AQ148</f>
        <v>146.30000000000001</v>
      </c>
      <c r="AS148" s="482">
        <f>AS129</f>
        <v>38.5</v>
      </c>
      <c r="AT148" s="482">
        <f>AT129+AS148</f>
        <v>69.3</v>
      </c>
      <c r="AU148" s="482">
        <f>AU129+AT148</f>
        <v>107.8</v>
      </c>
      <c r="AV148" s="482">
        <f>AV129+AU148</f>
        <v>146.30000000000001</v>
      </c>
      <c r="AW148" s="189"/>
      <c r="AX148" s="189"/>
      <c r="AY148" s="189"/>
      <c r="AZ148" s="189"/>
      <c r="BA148" s="190"/>
      <c r="BB148" s="193"/>
      <c r="BD148" s="68"/>
      <c r="BN148" s="68"/>
    </row>
    <row r="149" spans="1:16060" s="127" customFormat="1" ht="15" customHeight="1" x14ac:dyDescent="0.25">
      <c r="A149" s="68"/>
      <c r="B149" s="177" t="s">
        <v>57</v>
      </c>
      <c r="C149" s="153"/>
      <c r="D149" s="153"/>
      <c r="E149" s="153"/>
      <c r="F149" s="442"/>
      <c r="G149" s="466" t="s">
        <v>101</v>
      </c>
      <c r="H149" s="341" t="s">
        <v>101</v>
      </c>
      <c r="I149" s="409" t="s">
        <v>81</v>
      </c>
      <c r="J149" s="409" t="s">
        <v>81</v>
      </c>
      <c r="K149" s="409" t="s">
        <v>81</v>
      </c>
      <c r="L149" s="467" t="s">
        <v>81</v>
      </c>
      <c r="M149" s="152"/>
      <c r="N149" s="153"/>
      <c r="O149" s="153"/>
      <c r="P149" s="442"/>
      <c r="Q149" s="447" t="s">
        <v>83</v>
      </c>
      <c r="R149" s="339" t="s">
        <v>83</v>
      </c>
      <c r="S149" s="339" t="s">
        <v>83</v>
      </c>
      <c r="T149" s="339" t="s">
        <v>83</v>
      </c>
      <c r="U149" s="339" t="s">
        <v>83</v>
      </c>
      <c r="V149" s="472" t="s">
        <v>83</v>
      </c>
      <c r="W149" s="152"/>
      <c r="X149" s="153"/>
      <c r="Y149" s="153"/>
      <c r="Z149" s="153"/>
      <c r="AA149" s="153"/>
      <c r="AB149" s="153"/>
      <c r="AC149" s="335" t="s">
        <v>82</v>
      </c>
      <c r="AD149" s="335" t="s">
        <v>82</v>
      </c>
      <c r="AE149" s="335" t="s">
        <v>82</v>
      </c>
      <c r="AF149" s="335" t="s">
        <v>82</v>
      </c>
      <c r="AG149" s="335" t="s">
        <v>82</v>
      </c>
      <c r="AH149" s="335" t="s">
        <v>82</v>
      </c>
      <c r="AI149" s="154"/>
      <c r="AJ149" s="155"/>
      <c r="AK149" s="153"/>
      <c r="AL149" s="153"/>
      <c r="AM149" s="153"/>
      <c r="AN149" s="153"/>
      <c r="AO149" s="340" t="s">
        <v>81</v>
      </c>
      <c r="AP149" s="340" t="s">
        <v>81</v>
      </c>
      <c r="AQ149" s="340" t="s">
        <v>81</v>
      </c>
      <c r="AR149" s="340" t="s">
        <v>81</v>
      </c>
      <c r="AS149" s="382" t="s">
        <v>91</v>
      </c>
      <c r="AT149" s="382" t="s">
        <v>91</v>
      </c>
      <c r="AU149" s="382" t="s">
        <v>91</v>
      </c>
      <c r="AV149" s="382" t="s">
        <v>91</v>
      </c>
      <c r="AW149" s="153"/>
      <c r="AX149" s="153"/>
      <c r="AY149" s="153"/>
      <c r="AZ149" s="153"/>
      <c r="BA149" s="154"/>
      <c r="BB149" s="187"/>
      <c r="BC149" s="50"/>
      <c r="BD149"/>
      <c r="BF149" s="68"/>
      <c r="BG149" s="68"/>
      <c r="BH149" s="68"/>
      <c r="BI149" s="68"/>
      <c r="BJ149" s="68"/>
      <c r="BK149" s="68"/>
      <c r="BL149" s="68"/>
      <c r="BN149" s="68"/>
      <c r="BO149" s="68"/>
      <c r="BP149" s="68"/>
      <c r="BQ149" s="68"/>
      <c r="BR149" s="68"/>
      <c r="BS149" s="68"/>
      <c r="BT149" s="68"/>
      <c r="BU149" s="68"/>
      <c r="BV149" s="9"/>
      <c r="BW149" s="9"/>
      <c r="BX149" s="9"/>
      <c r="BY149" s="9"/>
      <c r="BZ149" s="8"/>
    </row>
    <row r="150" spans="1:16060" ht="15" customHeight="1" thickBot="1" x14ac:dyDescent="0.3">
      <c r="B150" s="188"/>
      <c r="C150" s="189"/>
      <c r="D150" s="189"/>
      <c r="E150" s="189"/>
      <c r="F150" s="443"/>
      <c r="G150" s="468">
        <f>G129</f>
        <v>38.5</v>
      </c>
      <c r="H150" s="375">
        <f>G150+H129</f>
        <v>77</v>
      </c>
      <c r="I150" s="410">
        <f>I129</f>
        <v>38.5</v>
      </c>
      <c r="J150" s="410">
        <f>I150+$J$129</f>
        <v>77</v>
      </c>
      <c r="K150" s="410">
        <f>J150+$K$129</f>
        <v>107.8</v>
      </c>
      <c r="L150" s="469">
        <f>K150+$L$129</f>
        <v>146.30000000000001</v>
      </c>
      <c r="M150" s="212"/>
      <c r="N150" s="189"/>
      <c r="O150" s="189"/>
      <c r="P150" s="443"/>
      <c r="Q150" s="459">
        <f t="shared" ref="Q132:Q154" si="38">$Q$129</f>
        <v>30.8</v>
      </c>
      <c r="R150" s="374">
        <f>$R$129+Q150</f>
        <v>61.6</v>
      </c>
      <c r="S150" s="374">
        <f>$S$129+R150</f>
        <v>100.1</v>
      </c>
      <c r="T150" s="374">
        <f>$T$129+S150</f>
        <v>138.6</v>
      </c>
      <c r="U150" s="374">
        <f>$U$129+T150</f>
        <v>177.1</v>
      </c>
      <c r="V150" s="473">
        <f>$V$129+U150</f>
        <v>215.6</v>
      </c>
      <c r="W150" s="212"/>
      <c r="X150" s="189"/>
      <c r="Y150" s="189"/>
      <c r="Z150" s="189"/>
      <c r="AA150" s="189"/>
      <c r="AB150" s="189"/>
      <c r="AC150" s="338">
        <f>$AC$129</f>
        <v>38.5</v>
      </c>
      <c r="AD150" s="338">
        <f>AD129+AC150</f>
        <v>77</v>
      </c>
      <c r="AE150" s="338">
        <f>AE129+AD150</f>
        <v>115.5</v>
      </c>
      <c r="AF150" s="338">
        <f>AF129+AE150</f>
        <v>154</v>
      </c>
      <c r="AG150" s="338">
        <f>AG129+AF150</f>
        <v>192.5</v>
      </c>
      <c r="AH150" s="338">
        <f>AH129+AG150</f>
        <v>231</v>
      </c>
      <c r="AI150" s="190"/>
      <c r="AJ150" s="191"/>
      <c r="AK150" s="189"/>
      <c r="AL150" s="189"/>
      <c r="AM150" s="189"/>
      <c r="AN150" s="189"/>
      <c r="AO150" s="365">
        <f>AO129</f>
        <v>38.5</v>
      </c>
      <c r="AP150" s="365">
        <f>AP129+AO150</f>
        <v>69.3</v>
      </c>
      <c r="AQ150" s="365">
        <f>AQ129+AP150</f>
        <v>107.8</v>
      </c>
      <c r="AR150" s="365">
        <f>AR129+AQ150</f>
        <v>146.30000000000001</v>
      </c>
      <c r="AS150" s="383">
        <f>AS129</f>
        <v>38.5</v>
      </c>
      <c r="AT150" s="383">
        <f>AT129+AS150</f>
        <v>69.3</v>
      </c>
      <c r="AU150" s="383">
        <f>AU129+AT150</f>
        <v>107.8</v>
      </c>
      <c r="AV150" s="383">
        <f>AV129+AU150</f>
        <v>146.30000000000001</v>
      </c>
      <c r="AW150" s="189"/>
      <c r="AX150" s="189"/>
      <c r="AY150" s="189"/>
      <c r="AZ150" s="189"/>
      <c r="BA150" s="190"/>
      <c r="BB150" s="193"/>
      <c r="BN150" s="68"/>
    </row>
    <row r="151" spans="1:16060" s="127" customFormat="1" ht="15" customHeight="1" x14ac:dyDescent="0.25">
      <c r="A151" s="68"/>
      <c r="B151" s="177" t="s">
        <v>58</v>
      </c>
      <c r="C151" s="153"/>
      <c r="D151" s="153"/>
      <c r="E151" s="153"/>
      <c r="F151" s="442"/>
      <c r="G151" s="455" t="s">
        <v>80</v>
      </c>
      <c r="H151" s="333" t="s">
        <v>80</v>
      </c>
      <c r="I151" s="333" t="s">
        <v>80</v>
      </c>
      <c r="J151" s="333" t="s">
        <v>80</v>
      </c>
      <c r="K151" s="333" t="s">
        <v>80</v>
      </c>
      <c r="L151" s="456" t="s">
        <v>80</v>
      </c>
      <c r="M151" s="152"/>
      <c r="N151" s="153"/>
      <c r="O151" s="153"/>
      <c r="P151" s="442"/>
      <c r="Q151" s="451" t="s">
        <v>82</v>
      </c>
      <c r="R151" s="335" t="s">
        <v>82</v>
      </c>
      <c r="S151" s="335" t="s">
        <v>82</v>
      </c>
      <c r="T151" s="335" t="s">
        <v>82</v>
      </c>
      <c r="U151" s="335" t="s">
        <v>82</v>
      </c>
      <c r="V151" s="474" t="s">
        <v>82</v>
      </c>
      <c r="W151" s="152"/>
      <c r="X151" s="153"/>
      <c r="Y151" s="153"/>
      <c r="Z151" s="153"/>
      <c r="AA151" s="153"/>
      <c r="AB151" s="153"/>
      <c r="AC151" s="339" t="s">
        <v>83</v>
      </c>
      <c r="AD151" s="339" t="s">
        <v>83</v>
      </c>
      <c r="AE151" s="339" t="s">
        <v>83</v>
      </c>
      <c r="AF151" s="339" t="s">
        <v>83</v>
      </c>
      <c r="AG151" s="339" t="s">
        <v>83</v>
      </c>
      <c r="AH151" s="339" t="s">
        <v>83</v>
      </c>
      <c r="AI151" s="154"/>
      <c r="AJ151" s="155"/>
      <c r="AK151" s="153"/>
      <c r="AL151" s="153"/>
      <c r="AM151" s="153"/>
      <c r="AN151" s="153"/>
      <c r="AO151" s="382" t="s">
        <v>91</v>
      </c>
      <c r="AP151" s="382" t="s">
        <v>91</v>
      </c>
      <c r="AQ151" s="382" t="s">
        <v>91</v>
      </c>
      <c r="AR151" s="382" t="s">
        <v>91</v>
      </c>
      <c r="AS151" s="380" t="s">
        <v>85</v>
      </c>
      <c r="AT151" s="380" t="s">
        <v>85</v>
      </c>
      <c r="AU151" s="380" t="s">
        <v>85</v>
      </c>
      <c r="AV151" s="380" t="s">
        <v>85</v>
      </c>
      <c r="AW151" s="153"/>
      <c r="AX151" s="153"/>
      <c r="AY151" s="153"/>
      <c r="AZ151" s="153"/>
      <c r="BA151" s="154"/>
      <c r="BB151" s="187"/>
      <c r="BC151" s="50"/>
      <c r="BD151"/>
      <c r="BF151" s="68"/>
      <c r="BG151" s="68"/>
      <c r="BH151" s="68"/>
      <c r="BI151" s="68"/>
      <c r="BJ151" s="68"/>
      <c r="BK151" s="68"/>
      <c r="BL151" s="68"/>
      <c r="BN151" s="68"/>
      <c r="BO151" s="68"/>
      <c r="BP151" s="68"/>
      <c r="BQ151" s="68"/>
      <c r="BR151" s="68"/>
      <c r="BS151" s="68"/>
      <c r="BT151" s="68"/>
      <c r="BU151" s="68"/>
      <c r="BV151" s="79"/>
      <c r="BW151" s="79"/>
      <c r="BX151" s="79"/>
      <c r="BY151" s="79"/>
      <c r="BZ151" s="9"/>
      <c r="CA151" s="22"/>
      <c r="CB151" s="94"/>
      <c r="CC151" s="94"/>
      <c r="CD151" s="94"/>
      <c r="CE151" s="94"/>
      <c r="CF151" s="94"/>
      <c r="CG151" s="94"/>
      <c r="CH151" s="94"/>
      <c r="CI151" s="94"/>
      <c r="CJ151" s="94"/>
      <c r="CK151" s="94"/>
      <c r="CL151" s="94"/>
      <c r="CM151" s="94"/>
      <c r="CN151" s="94"/>
      <c r="CO151" s="94"/>
      <c r="CP151" s="94"/>
      <c r="CQ151" s="94"/>
      <c r="CR151" s="94"/>
      <c r="CS151" s="94"/>
      <c r="CT151" s="94"/>
      <c r="CU151" s="94"/>
      <c r="CV151" s="94"/>
      <c r="CW151" s="94"/>
      <c r="CX151" s="94"/>
      <c r="CY151" s="94"/>
      <c r="CZ151" s="94"/>
      <c r="DA151" s="94"/>
      <c r="DB151" s="94"/>
      <c r="DC151" s="94"/>
      <c r="DD151" s="94"/>
      <c r="DE151" s="94"/>
      <c r="DF151" s="94"/>
      <c r="DG151" s="94"/>
      <c r="DH151" s="94"/>
      <c r="DI151" s="94"/>
      <c r="DJ151" s="94"/>
      <c r="DK151" s="94"/>
      <c r="DL151" s="94"/>
      <c r="DM151" s="94"/>
      <c r="DN151" s="94"/>
      <c r="DO151" s="94"/>
      <c r="DP151" s="94"/>
      <c r="DQ151" s="94"/>
      <c r="DR151" s="94"/>
      <c r="DS151" s="94"/>
      <c r="DT151" s="94"/>
      <c r="DU151" s="94"/>
      <c r="DV151" s="94"/>
      <c r="DW151" s="94"/>
      <c r="DX151" s="94"/>
      <c r="DY151" s="94"/>
      <c r="DZ151" s="94"/>
      <c r="EA151" s="94"/>
      <c r="EB151" s="94"/>
      <c r="EC151" s="94"/>
      <c r="ED151" s="94"/>
      <c r="EE151" s="94"/>
      <c r="EF151" s="94"/>
      <c r="EG151" s="94"/>
      <c r="EH151" s="94"/>
      <c r="EI151" s="94"/>
      <c r="EJ151" s="94"/>
      <c r="EK151" s="94"/>
      <c r="EL151" s="94"/>
      <c r="EM151" s="94"/>
      <c r="EN151" s="94"/>
      <c r="EO151" s="94"/>
      <c r="EP151" s="94"/>
      <c r="EQ151" s="94"/>
      <c r="ER151" s="94"/>
      <c r="ES151" s="94"/>
      <c r="ET151" s="94"/>
      <c r="EU151" s="94"/>
      <c r="EV151" s="94"/>
      <c r="EW151" s="94"/>
      <c r="EX151" s="94"/>
      <c r="EY151" s="94"/>
      <c r="EZ151" s="94"/>
      <c r="FA151" s="94"/>
      <c r="FB151" s="94"/>
      <c r="FC151" s="94"/>
      <c r="FD151" s="94"/>
      <c r="FE151" s="94"/>
      <c r="FF151" s="94"/>
      <c r="FG151" s="94"/>
      <c r="FH151" s="94"/>
      <c r="FI151" s="94"/>
      <c r="FJ151" s="94"/>
      <c r="FK151" s="94"/>
      <c r="FL151" s="94"/>
      <c r="FM151" s="94"/>
      <c r="FN151" s="94"/>
      <c r="FO151" s="94"/>
      <c r="FP151" s="94"/>
      <c r="FQ151" s="94"/>
      <c r="FR151" s="94"/>
      <c r="FS151" s="94"/>
      <c r="FT151" s="94"/>
      <c r="FU151" s="94"/>
      <c r="FV151" s="94"/>
      <c r="FW151" s="94"/>
      <c r="FX151" s="94"/>
      <c r="FY151" s="94"/>
      <c r="FZ151" s="94"/>
      <c r="GA151" s="94"/>
      <c r="GB151" s="94"/>
      <c r="GC151" s="94"/>
      <c r="GD151" s="94"/>
      <c r="GE151" s="94"/>
      <c r="GF151" s="94"/>
      <c r="GG151" s="94"/>
      <c r="GH151" s="94"/>
      <c r="GI151" s="94"/>
      <c r="GJ151" s="94"/>
      <c r="GK151" s="94"/>
      <c r="GL151" s="94"/>
      <c r="GM151" s="94"/>
      <c r="GN151" s="94"/>
      <c r="GO151" s="94"/>
      <c r="GP151" s="94"/>
      <c r="GQ151" s="94"/>
      <c r="GR151" s="94"/>
      <c r="GS151" s="94"/>
      <c r="GT151" s="94"/>
      <c r="GU151" s="94"/>
      <c r="GV151" s="94"/>
      <c r="GW151" s="94"/>
      <c r="GX151" s="94"/>
      <c r="GY151" s="94"/>
      <c r="GZ151" s="94"/>
      <c r="HA151" s="94"/>
      <c r="HB151" s="94"/>
      <c r="HC151" s="94"/>
      <c r="HD151" s="94"/>
      <c r="HE151" s="94"/>
      <c r="HF151" s="94"/>
      <c r="HG151" s="94"/>
      <c r="HH151" s="94"/>
      <c r="HI151" s="94"/>
      <c r="HJ151" s="94"/>
      <c r="HK151" s="94"/>
      <c r="HL151" s="94"/>
      <c r="HM151" s="94"/>
      <c r="HN151" s="94"/>
      <c r="HO151" s="94"/>
      <c r="HP151" s="94"/>
      <c r="HQ151" s="94"/>
      <c r="HR151" s="94"/>
      <c r="HS151" s="94"/>
      <c r="HT151" s="94"/>
      <c r="HU151" s="94"/>
      <c r="HV151" s="94"/>
      <c r="HW151" s="94"/>
      <c r="HX151" s="94"/>
      <c r="HY151" s="94"/>
      <c r="HZ151" s="94"/>
      <c r="IA151" s="94"/>
      <c r="IB151" s="94"/>
      <c r="IC151" s="94"/>
      <c r="ID151" s="94"/>
      <c r="IE151" s="94"/>
      <c r="IF151" s="94"/>
      <c r="IG151" s="94"/>
      <c r="IH151" s="94"/>
      <c r="II151" s="94"/>
      <c r="IJ151" s="94"/>
      <c r="IK151" s="94"/>
      <c r="IL151" s="94"/>
      <c r="IM151" s="94"/>
      <c r="IN151" s="94"/>
      <c r="IO151" s="94"/>
      <c r="IP151" s="94"/>
      <c r="IQ151" s="94"/>
      <c r="IR151" s="94"/>
      <c r="IS151" s="94"/>
      <c r="IT151" s="94"/>
      <c r="IU151" s="94"/>
      <c r="IV151" s="94"/>
      <c r="IW151" s="94"/>
      <c r="IX151" s="94"/>
      <c r="IY151" s="94"/>
      <c r="IZ151" s="94"/>
      <c r="JA151" s="94"/>
      <c r="JB151" s="94"/>
      <c r="JC151" s="94"/>
      <c r="JD151" s="94"/>
      <c r="JE151" s="94"/>
      <c r="JF151" s="94"/>
      <c r="JG151" s="94"/>
      <c r="JH151" s="94"/>
      <c r="JI151" s="94"/>
      <c r="JJ151" s="94"/>
      <c r="JK151" s="94"/>
      <c r="JL151" s="94"/>
      <c r="JM151" s="94"/>
      <c r="JN151" s="94"/>
      <c r="JO151" s="94"/>
      <c r="JP151" s="94"/>
      <c r="JQ151" s="94"/>
      <c r="JR151" s="94"/>
      <c r="JS151" s="94"/>
      <c r="JT151" s="94"/>
      <c r="JU151" s="94"/>
      <c r="JV151" s="94"/>
      <c r="JW151" s="94"/>
      <c r="JX151" s="94"/>
      <c r="JY151" s="94"/>
      <c r="JZ151" s="94"/>
      <c r="KA151" s="94"/>
      <c r="KB151" s="94"/>
      <c r="KC151" s="94"/>
      <c r="KD151" s="94"/>
      <c r="KE151" s="94"/>
      <c r="KF151" s="94"/>
      <c r="KG151" s="94"/>
      <c r="KH151" s="94"/>
      <c r="KI151" s="94"/>
      <c r="KJ151" s="94"/>
      <c r="KK151" s="94"/>
      <c r="KL151" s="94"/>
      <c r="KM151" s="94"/>
      <c r="KN151" s="94"/>
      <c r="KO151" s="94"/>
      <c r="KP151" s="94"/>
      <c r="KQ151" s="94"/>
      <c r="KR151" s="94"/>
      <c r="KS151" s="94"/>
      <c r="KT151" s="94"/>
      <c r="KU151" s="94"/>
      <c r="KV151" s="94"/>
      <c r="KW151" s="94"/>
      <c r="KX151" s="94"/>
      <c r="KY151" s="94"/>
      <c r="KZ151" s="94"/>
      <c r="LA151" s="94"/>
      <c r="LB151" s="94"/>
      <c r="LC151" s="94"/>
      <c r="LD151" s="94"/>
      <c r="LE151" s="94"/>
      <c r="LF151" s="94"/>
      <c r="LG151" s="94"/>
      <c r="LH151" s="94"/>
      <c r="LI151" s="94"/>
      <c r="LJ151" s="94"/>
      <c r="LK151" s="94"/>
      <c r="LL151" s="94"/>
      <c r="LM151" s="94"/>
      <c r="LN151" s="94"/>
      <c r="LO151" s="94"/>
      <c r="LP151" s="94"/>
      <c r="LQ151" s="94"/>
      <c r="LR151" s="94"/>
      <c r="LS151" s="94"/>
      <c r="LT151" s="94"/>
      <c r="LU151" s="94"/>
      <c r="LV151" s="94"/>
      <c r="LW151" s="94"/>
      <c r="LX151" s="94"/>
      <c r="LY151" s="94"/>
      <c r="LZ151" s="94"/>
      <c r="MA151" s="94"/>
      <c r="MB151" s="94"/>
      <c r="MC151" s="94"/>
      <c r="MD151" s="94"/>
      <c r="ME151" s="94"/>
      <c r="MF151" s="94"/>
      <c r="MG151" s="94"/>
      <c r="MH151" s="94"/>
      <c r="MI151" s="94"/>
      <c r="MJ151" s="94"/>
      <c r="MK151" s="94"/>
      <c r="ML151" s="94"/>
      <c r="MM151" s="94"/>
      <c r="MN151" s="94"/>
      <c r="MO151" s="94"/>
      <c r="MP151" s="94"/>
      <c r="MQ151" s="94"/>
      <c r="MR151" s="94"/>
      <c r="MS151" s="94"/>
      <c r="MT151" s="94"/>
      <c r="MU151" s="94"/>
      <c r="MV151" s="94"/>
      <c r="MW151" s="94"/>
      <c r="MX151" s="94"/>
      <c r="MY151" s="94"/>
      <c r="MZ151" s="94"/>
      <c r="NA151" s="94"/>
      <c r="NB151" s="94"/>
      <c r="NC151" s="94"/>
      <c r="ND151" s="94"/>
      <c r="NE151" s="94"/>
      <c r="NF151" s="94"/>
      <c r="NG151" s="94"/>
      <c r="NH151" s="94"/>
      <c r="NI151" s="94"/>
      <c r="NJ151" s="94"/>
      <c r="NK151" s="94"/>
      <c r="NL151" s="94"/>
      <c r="NM151" s="94"/>
      <c r="NN151" s="94"/>
      <c r="NO151" s="94"/>
      <c r="NP151" s="94"/>
      <c r="NQ151" s="94"/>
      <c r="NR151" s="94"/>
      <c r="NS151" s="94"/>
      <c r="NT151" s="94"/>
      <c r="NU151" s="94"/>
      <c r="NV151" s="94"/>
      <c r="NW151" s="94"/>
      <c r="NX151" s="94"/>
      <c r="NY151" s="94"/>
      <c r="NZ151" s="94"/>
      <c r="OA151" s="94"/>
      <c r="OB151" s="94"/>
      <c r="OC151" s="94"/>
      <c r="OD151" s="94"/>
      <c r="OE151" s="94"/>
      <c r="OF151" s="94"/>
      <c r="OG151" s="94"/>
      <c r="OH151" s="94"/>
      <c r="OI151" s="94"/>
      <c r="OJ151" s="94"/>
      <c r="OK151" s="94"/>
      <c r="OL151" s="94"/>
      <c r="OM151" s="94"/>
      <c r="ON151" s="94"/>
      <c r="OO151" s="94"/>
      <c r="OP151" s="94"/>
      <c r="OQ151" s="94"/>
      <c r="OR151" s="94"/>
      <c r="OS151" s="94"/>
      <c r="OT151" s="94"/>
      <c r="OU151" s="94"/>
      <c r="OV151" s="94"/>
      <c r="OW151" s="94"/>
      <c r="OX151" s="94"/>
      <c r="OY151" s="94"/>
      <c r="OZ151" s="94"/>
      <c r="PA151" s="94"/>
      <c r="PB151" s="94"/>
      <c r="PC151" s="94"/>
      <c r="PD151" s="94"/>
      <c r="PE151" s="94"/>
      <c r="PF151" s="94"/>
      <c r="PG151" s="94"/>
      <c r="PH151" s="94"/>
      <c r="PI151" s="94"/>
      <c r="PJ151" s="94"/>
      <c r="PK151" s="94"/>
      <c r="PL151" s="94"/>
      <c r="PM151" s="94"/>
      <c r="PN151" s="94"/>
      <c r="PO151" s="94"/>
      <c r="PP151" s="94"/>
      <c r="PQ151" s="94"/>
      <c r="PR151" s="94"/>
      <c r="PS151" s="94"/>
      <c r="PT151" s="94"/>
      <c r="PU151" s="94"/>
      <c r="PV151" s="94"/>
      <c r="PW151" s="94"/>
      <c r="PX151" s="94"/>
      <c r="PY151" s="94"/>
      <c r="PZ151" s="94"/>
      <c r="QA151" s="94"/>
      <c r="QB151" s="94"/>
      <c r="QC151" s="94"/>
      <c r="QD151" s="94"/>
      <c r="QE151" s="94"/>
      <c r="QF151" s="94"/>
      <c r="QG151" s="94"/>
      <c r="QH151" s="94"/>
      <c r="QI151" s="94"/>
      <c r="QJ151" s="94"/>
      <c r="QK151" s="94"/>
      <c r="QL151" s="94"/>
      <c r="QM151" s="94"/>
      <c r="QN151" s="94"/>
      <c r="QO151" s="94"/>
      <c r="QP151" s="94"/>
      <c r="QQ151" s="94"/>
      <c r="QR151" s="94"/>
      <c r="QS151" s="94"/>
      <c r="QT151" s="94"/>
      <c r="QU151" s="94"/>
      <c r="QV151" s="94"/>
      <c r="QW151" s="94"/>
      <c r="QX151" s="94"/>
      <c r="QY151" s="94"/>
      <c r="QZ151" s="94"/>
      <c r="RA151" s="94"/>
      <c r="RB151" s="94"/>
      <c r="RC151" s="94"/>
      <c r="RD151" s="94"/>
      <c r="RE151" s="94"/>
      <c r="RF151" s="94"/>
      <c r="RG151" s="94"/>
      <c r="RH151" s="94"/>
      <c r="RI151" s="94"/>
      <c r="RJ151" s="94"/>
      <c r="RK151" s="94"/>
      <c r="RL151" s="94"/>
      <c r="RM151" s="94"/>
      <c r="RN151" s="94"/>
      <c r="RO151" s="94"/>
      <c r="RP151" s="94"/>
      <c r="RQ151" s="94"/>
      <c r="RR151" s="94"/>
      <c r="RS151" s="94"/>
      <c r="RT151" s="94"/>
      <c r="RU151" s="94"/>
      <c r="RV151" s="94"/>
      <c r="RW151" s="94"/>
      <c r="RX151" s="94"/>
      <c r="RY151" s="94"/>
      <c r="RZ151" s="94"/>
      <c r="SA151" s="94"/>
      <c r="SB151" s="94"/>
      <c r="SC151" s="94"/>
      <c r="SD151" s="94"/>
      <c r="SE151" s="94"/>
      <c r="SF151" s="94"/>
      <c r="SG151" s="94"/>
      <c r="SH151" s="94"/>
      <c r="SI151" s="94"/>
      <c r="SJ151" s="94"/>
      <c r="SK151" s="94"/>
      <c r="SL151" s="94"/>
      <c r="SM151" s="94"/>
      <c r="SN151" s="94"/>
      <c r="SO151" s="94"/>
      <c r="SP151" s="94"/>
      <c r="SQ151" s="94"/>
      <c r="SR151" s="94"/>
      <c r="SS151" s="94"/>
      <c r="ST151" s="94"/>
      <c r="SU151" s="94"/>
      <c r="SV151" s="94"/>
      <c r="SW151" s="94"/>
      <c r="SX151" s="94"/>
      <c r="SY151" s="94"/>
      <c r="SZ151" s="94"/>
      <c r="TA151" s="94"/>
      <c r="TB151" s="94"/>
      <c r="TC151" s="94"/>
      <c r="TD151" s="94"/>
      <c r="TE151" s="94"/>
      <c r="TF151" s="94"/>
      <c r="TG151" s="94"/>
      <c r="TH151" s="94"/>
      <c r="TI151" s="94"/>
      <c r="TJ151" s="94"/>
      <c r="TK151" s="94"/>
      <c r="TL151" s="94"/>
      <c r="TM151" s="94"/>
      <c r="TN151" s="94"/>
      <c r="TO151" s="94"/>
      <c r="TP151" s="94"/>
      <c r="TQ151" s="94"/>
      <c r="TR151" s="94"/>
      <c r="TS151" s="94"/>
      <c r="TT151" s="94"/>
      <c r="TU151" s="94"/>
      <c r="TV151" s="94"/>
      <c r="TW151" s="94"/>
      <c r="TX151" s="94"/>
      <c r="TY151" s="94"/>
      <c r="TZ151" s="94"/>
      <c r="UA151" s="94"/>
      <c r="UB151" s="94"/>
      <c r="UC151" s="94"/>
      <c r="UD151" s="94"/>
      <c r="UE151" s="94"/>
      <c r="UF151" s="94"/>
      <c r="UG151" s="94"/>
      <c r="UH151" s="94"/>
      <c r="UI151" s="94"/>
      <c r="UJ151" s="94"/>
      <c r="UK151" s="94"/>
      <c r="UL151" s="94"/>
      <c r="UM151" s="94"/>
      <c r="UN151" s="94"/>
      <c r="UO151" s="94"/>
      <c r="UP151" s="94"/>
      <c r="UQ151" s="94"/>
      <c r="UR151" s="94"/>
      <c r="US151" s="94"/>
      <c r="UT151" s="94"/>
      <c r="UU151" s="94"/>
      <c r="UV151" s="94"/>
      <c r="UW151" s="94"/>
      <c r="UX151" s="94"/>
      <c r="UY151" s="94"/>
      <c r="UZ151" s="94"/>
      <c r="VA151" s="94"/>
      <c r="VB151" s="94"/>
      <c r="VC151" s="94"/>
      <c r="VD151" s="94"/>
      <c r="VE151" s="94"/>
      <c r="VF151" s="94"/>
      <c r="VG151" s="94"/>
      <c r="VH151" s="94"/>
      <c r="VI151" s="94"/>
      <c r="VJ151" s="94"/>
      <c r="VK151" s="94"/>
      <c r="VL151" s="94"/>
      <c r="VM151" s="94"/>
      <c r="VN151" s="94"/>
      <c r="VO151" s="94"/>
      <c r="VP151" s="94"/>
      <c r="VQ151" s="94"/>
      <c r="VR151" s="94"/>
      <c r="VS151" s="94"/>
      <c r="VT151" s="94"/>
      <c r="VU151" s="94"/>
      <c r="VV151" s="94"/>
      <c r="VW151" s="94"/>
      <c r="VX151" s="94"/>
      <c r="VY151" s="94"/>
      <c r="VZ151" s="94"/>
      <c r="WA151" s="94"/>
      <c r="WB151" s="94"/>
      <c r="WC151" s="94"/>
      <c r="WD151" s="94"/>
      <c r="WE151" s="94"/>
      <c r="WF151" s="94"/>
      <c r="WG151" s="94"/>
      <c r="WH151" s="94"/>
      <c r="WI151" s="94"/>
      <c r="WJ151" s="94"/>
      <c r="WK151" s="94"/>
      <c r="WL151" s="94"/>
      <c r="WM151" s="94"/>
      <c r="WN151" s="94"/>
      <c r="WO151" s="94"/>
      <c r="WP151" s="94"/>
      <c r="WQ151" s="94"/>
      <c r="WR151" s="94"/>
      <c r="WS151" s="94"/>
      <c r="WT151" s="94"/>
      <c r="WU151" s="94"/>
      <c r="WV151" s="94"/>
      <c r="WW151" s="94"/>
      <c r="WX151" s="94"/>
      <c r="WY151" s="94"/>
      <c r="WZ151" s="94"/>
      <c r="XA151" s="94"/>
      <c r="XB151" s="94"/>
      <c r="XC151" s="94"/>
      <c r="XD151" s="94"/>
      <c r="XE151" s="94"/>
      <c r="XF151" s="94"/>
      <c r="XG151" s="94"/>
      <c r="XH151" s="94"/>
      <c r="XI151" s="94"/>
      <c r="XJ151" s="94"/>
      <c r="XK151" s="94"/>
      <c r="XL151" s="94"/>
      <c r="XM151" s="94"/>
      <c r="XN151" s="94"/>
      <c r="XO151" s="94"/>
      <c r="XP151" s="94"/>
      <c r="XQ151" s="94"/>
      <c r="XR151" s="94"/>
      <c r="XS151" s="94"/>
      <c r="XT151" s="94"/>
      <c r="XU151" s="94"/>
      <c r="XV151" s="94"/>
      <c r="XW151" s="94"/>
      <c r="XX151" s="94"/>
      <c r="XY151" s="94"/>
      <c r="XZ151" s="94"/>
      <c r="YA151" s="94"/>
      <c r="YB151" s="94"/>
      <c r="YC151" s="94"/>
      <c r="YD151" s="94"/>
      <c r="YE151" s="94"/>
      <c r="YF151" s="94"/>
      <c r="YG151" s="94"/>
      <c r="YH151" s="94"/>
      <c r="YI151" s="94"/>
      <c r="YJ151" s="94"/>
      <c r="YK151" s="94"/>
      <c r="YL151" s="94"/>
      <c r="YM151" s="94"/>
      <c r="YN151" s="94"/>
      <c r="YO151" s="94"/>
      <c r="YP151" s="94"/>
      <c r="YQ151" s="94"/>
      <c r="YR151" s="94"/>
      <c r="YS151" s="94"/>
      <c r="YT151" s="94"/>
      <c r="YU151" s="94"/>
      <c r="YV151" s="94"/>
      <c r="YW151" s="94"/>
      <c r="YX151" s="94"/>
      <c r="YY151" s="94"/>
      <c r="YZ151" s="94"/>
      <c r="ZA151" s="94"/>
      <c r="ZB151" s="94"/>
      <c r="ZC151" s="94"/>
      <c r="ZD151" s="94"/>
      <c r="ZE151" s="94"/>
      <c r="ZF151" s="94"/>
      <c r="ZG151" s="94"/>
      <c r="ZH151" s="94"/>
      <c r="ZI151" s="94"/>
      <c r="ZJ151" s="94"/>
      <c r="ZK151" s="94"/>
      <c r="ZL151" s="94"/>
      <c r="ZM151" s="94"/>
      <c r="ZN151" s="94"/>
      <c r="ZO151" s="94"/>
      <c r="ZP151" s="94"/>
      <c r="ZQ151" s="94"/>
      <c r="ZR151" s="94"/>
      <c r="ZS151" s="94"/>
      <c r="ZT151" s="94"/>
      <c r="ZU151" s="94"/>
      <c r="ZV151" s="94"/>
      <c r="ZW151" s="94"/>
      <c r="ZX151" s="94"/>
      <c r="ZY151" s="94"/>
      <c r="ZZ151" s="94"/>
      <c r="AAA151" s="94"/>
      <c r="AAB151" s="94"/>
      <c r="AAC151" s="94"/>
      <c r="AAD151" s="94"/>
      <c r="AAE151" s="94"/>
      <c r="AAF151" s="94"/>
      <c r="AAG151" s="94"/>
      <c r="AAH151" s="94"/>
      <c r="AAI151" s="94"/>
      <c r="AAJ151" s="94"/>
      <c r="AAK151" s="94"/>
      <c r="AAL151" s="94"/>
      <c r="AAM151" s="94"/>
      <c r="AAN151" s="94"/>
      <c r="AAO151" s="94"/>
      <c r="AAP151" s="94"/>
      <c r="AAQ151" s="94"/>
      <c r="AAR151" s="94"/>
      <c r="AAS151" s="94"/>
      <c r="AAT151" s="94"/>
      <c r="AAU151" s="94"/>
      <c r="AAV151" s="94"/>
      <c r="AAW151" s="94"/>
      <c r="AAX151" s="94"/>
      <c r="AAY151" s="94"/>
      <c r="AAZ151" s="94"/>
      <c r="ABA151" s="94"/>
      <c r="ABB151" s="94"/>
      <c r="ABC151" s="94"/>
      <c r="ABD151" s="94"/>
      <c r="ABE151" s="94"/>
      <c r="ABF151" s="94"/>
      <c r="ABG151" s="94"/>
      <c r="ABH151" s="94"/>
      <c r="ABI151" s="94"/>
      <c r="ABJ151" s="94"/>
      <c r="ABK151" s="94"/>
      <c r="ABL151" s="94"/>
      <c r="ABM151" s="94"/>
      <c r="ABN151" s="94"/>
      <c r="ABO151" s="94"/>
      <c r="ABP151" s="94"/>
      <c r="ABQ151" s="94"/>
      <c r="ABR151" s="94"/>
      <c r="ABS151" s="94"/>
      <c r="ABT151" s="94"/>
      <c r="ABU151" s="94"/>
      <c r="ABV151" s="94"/>
      <c r="ABW151" s="94"/>
      <c r="ABX151" s="94"/>
      <c r="ABY151" s="94"/>
      <c r="ABZ151" s="94"/>
      <c r="ACA151" s="94"/>
      <c r="ACB151" s="94"/>
      <c r="ACC151" s="94"/>
      <c r="ACD151" s="94"/>
      <c r="ACE151" s="94"/>
      <c r="ACF151" s="94"/>
      <c r="ACG151" s="94"/>
      <c r="ACH151" s="94"/>
      <c r="ACI151" s="94"/>
      <c r="ACJ151" s="94"/>
      <c r="ACK151" s="94"/>
      <c r="ACL151" s="94"/>
      <c r="ACM151" s="94"/>
      <c r="ACN151" s="94"/>
      <c r="ACO151" s="94"/>
      <c r="ACP151" s="94"/>
      <c r="ACQ151" s="94"/>
      <c r="ACR151" s="94"/>
      <c r="ACS151" s="94"/>
      <c r="ACT151" s="94"/>
      <c r="ACU151" s="94"/>
      <c r="ACV151" s="94"/>
      <c r="ACW151" s="94"/>
      <c r="ACX151" s="94"/>
      <c r="ACY151" s="94"/>
      <c r="ACZ151" s="94"/>
      <c r="ADA151" s="94"/>
      <c r="ADB151" s="94"/>
      <c r="ADC151" s="94"/>
      <c r="ADD151" s="94"/>
      <c r="ADE151" s="94"/>
      <c r="ADF151" s="94"/>
      <c r="ADG151" s="94"/>
      <c r="ADH151" s="94"/>
      <c r="ADI151" s="94"/>
      <c r="ADJ151" s="94"/>
      <c r="ADK151" s="94"/>
      <c r="ADL151" s="94"/>
      <c r="ADM151" s="94"/>
      <c r="ADN151" s="94"/>
      <c r="ADO151" s="94"/>
      <c r="ADP151" s="94"/>
      <c r="ADQ151" s="94"/>
      <c r="ADR151" s="94"/>
      <c r="ADS151" s="94"/>
      <c r="ADT151" s="94"/>
      <c r="ADU151" s="94"/>
      <c r="ADV151" s="94"/>
      <c r="ADW151" s="94"/>
      <c r="ADX151" s="94"/>
      <c r="ADY151" s="94"/>
      <c r="ADZ151" s="94"/>
      <c r="AEA151" s="94"/>
      <c r="AEB151" s="94"/>
      <c r="AEC151" s="94"/>
      <c r="AED151" s="94"/>
      <c r="AEE151" s="94"/>
      <c r="AEF151" s="94"/>
      <c r="AEG151" s="94"/>
      <c r="AEH151" s="94"/>
      <c r="AEI151" s="94"/>
      <c r="AEJ151" s="94"/>
      <c r="AEK151" s="94"/>
      <c r="AEL151" s="94"/>
      <c r="AEM151" s="94"/>
      <c r="AEN151" s="94"/>
      <c r="AEO151" s="94"/>
      <c r="AEP151" s="94"/>
      <c r="AEQ151" s="94"/>
      <c r="AER151" s="94"/>
      <c r="AES151" s="94"/>
      <c r="AET151" s="94"/>
      <c r="AEU151" s="94"/>
      <c r="AEV151" s="94"/>
      <c r="AEW151" s="94"/>
      <c r="AEX151" s="94"/>
      <c r="AEY151" s="94"/>
      <c r="AEZ151" s="94"/>
      <c r="AFA151" s="94"/>
      <c r="AFB151" s="94"/>
      <c r="AFC151" s="94"/>
      <c r="AFD151" s="94"/>
      <c r="AFE151" s="94"/>
      <c r="AFF151" s="94"/>
      <c r="AFG151" s="94"/>
      <c r="AFH151" s="94"/>
      <c r="AFI151" s="94"/>
      <c r="AFJ151" s="94"/>
      <c r="AFK151" s="94"/>
      <c r="AFL151" s="94"/>
      <c r="AFM151" s="94"/>
      <c r="AFN151" s="94"/>
      <c r="AFO151" s="94"/>
      <c r="AFP151" s="94"/>
      <c r="AFQ151" s="94"/>
      <c r="AFR151" s="94"/>
      <c r="AFS151" s="94"/>
      <c r="AFT151" s="94"/>
      <c r="AFU151" s="94"/>
      <c r="AFV151" s="94"/>
      <c r="AFW151" s="94"/>
      <c r="AFX151" s="94"/>
      <c r="AFY151" s="94"/>
      <c r="AFZ151" s="94"/>
      <c r="AGA151" s="94"/>
      <c r="AGB151" s="94"/>
      <c r="AGC151" s="94"/>
      <c r="AGD151" s="94"/>
      <c r="AGE151" s="94"/>
      <c r="AGF151" s="94"/>
      <c r="AGG151" s="94"/>
      <c r="AGH151" s="94"/>
      <c r="AGI151" s="94"/>
      <c r="AGJ151" s="94"/>
      <c r="AGK151" s="94"/>
      <c r="AGL151" s="94"/>
      <c r="AGM151" s="94"/>
      <c r="AGN151" s="94"/>
      <c r="AGO151" s="94"/>
      <c r="AGP151" s="94"/>
      <c r="AGQ151" s="94"/>
      <c r="AGR151" s="94"/>
      <c r="AGS151" s="94"/>
      <c r="AGT151" s="94"/>
      <c r="AGU151" s="94"/>
      <c r="AGV151" s="94"/>
      <c r="AGW151" s="94"/>
      <c r="AGX151" s="94"/>
      <c r="AGY151" s="94"/>
      <c r="AGZ151" s="94"/>
      <c r="AHA151" s="94"/>
      <c r="AHB151" s="94"/>
      <c r="AHC151" s="94"/>
      <c r="AHD151" s="94"/>
      <c r="AHE151" s="94"/>
      <c r="AHF151" s="94"/>
      <c r="AHG151" s="94"/>
      <c r="AHH151" s="94"/>
      <c r="AHI151" s="94"/>
      <c r="AHJ151" s="94"/>
      <c r="AHK151" s="94"/>
      <c r="AHL151" s="94"/>
      <c r="AHM151" s="94"/>
      <c r="AHN151" s="94"/>
      <c r="AHO151" s="94"/>
      <c r="AHP151" s="94"/>
      <c r="AHQ151" s="94"/>
      <c r="AHR151" s="94"/>
      <c r="AHS151" s="94"/>
      <c r="AHT151" s="94"/>
      <c r="AHU151" s="94"/>
      <c r="AHV151" s="94"/>
      <c r="AHW151" s="94"/>
      <c r="AHX151" s="94"/>
      <c r="AHY151" s="94"/>
      <c r="AHZ151" s="94"/>
      <c r="AIA151" s="94"/>
      <c r="AIB151" s="94"/>
      <c r="AIC151" s="94"/>
      <c r="AID151" s="94"/>
      <c r="AIE151" s="94"/>
      <c r="AIF151" s="94"/>
      <c r="AIG151" s="94"/>
      <c r="AIH151" s="94"/>
      <c r="AII151" s="94"/>
      <c r="AIJ151" s="94"/>
      <c r="AIK151" s="94"/>
      <c r="AIL151" s="94"/>
      <c r="AIM151" s="94"/>
      <c r="AIN151" s="94"/>
      <c r="AIO151" s="94"/>
      <c r="AIP151" s="94"/>
      <c r="AIQ151" s="94"/>
      <c r="AIR151" s="94"/>
      <c r="AIS151" s="94"/>
      <c r="AIT151" s="94"/>
      <c r="AIU151" s="94"/>
      <c r="AIV151" s="94"/>
      <c r="AIW151" s="94"/>
      <c r="AIX151" s="94"/>
      <c r="AIY151" s="94"/>
      <c r="AIZ151" s="94"/>
      <c r="AJA151" s="94"/>
      <c r="AJB151" s="94"/>
      <c r="AJC151" s="94"/>
      <c r="AJD151" s="94"/>
      <c r="AJE151" s="94"/>
      <c r="AJF151" s="94"/>
      <c r="AJG151" s="94"/>
      <c r="AJH151" s="94"/>
      <c r="AJI151" s="94"/>
      <c r="AJJ151" s="94"/>
      <c r="AJK151" s="94"/>
      <c r="AJL151" s="94"/>
      <c r="AJM151" s="94"/>
      <c r="AJN151" s="94"/>
      <c r="AJO151" s="94"/>
      <c r="AJP151" s="94"/>
      <c r="AJQ151" s="94"/>
      <c r="AJR151" s="94"/>
      <c r="AJS151" s="94"/>
      <c r="AJT151" s="94"/>
      <c r="AJU151" s="94"/>
      <c r="AJV151" s="94"/>
      <c r="AJW151" s="94"/>
      <c r="AJX151" s="94"/>
      <c r="AJY151" s="94"/>
      <c r="AJZ151" s="94"/>
      <c r="AKA151" s="94"/>
      <c r="AKB151" s="94"/>
      <c r="AKC151" s="94"/>
      <c r="AKD151" s="94"/>
      <c r="AKE151" s="94"/>
      <c r="AKF151" s="94"/>
      <c r="AKG151" s="94"/>
      <c r="AKH151" s="94"/>
      <c r="AKI151" s="94"/>
      <c r="AKJ151" s="94"/>
      <c r="AKK151" s="94"/>
      <c r="AKL151" s="94"/>
      <c r="AKM151" s="94"/>
      <c r="AKN151" s="94"/>
      <c r="AKO151" s="94"/>
      <c r="AKP151" s="94"/>
      <c r="AKQ151" s="94"/>
      <c r="AKR151" s="94"/>
      <c r="AKS151" s="94"/>
      <c r="AKT151" s="94"/>
      <c r="AKU151" s="94"/>
      <c r="AKV151" s="94"/>
      <c r="AKW151" s="94"/>
      <c r="AKX151" s="94"/>
      <c r="AKY151" s="94"/>
      <c r="AKZ151" s="94"/>
      <c r="ALA151" s="94"/>
      <c r="ALB151" s="94"/>
      <c r="ALC151" s="94"/>
      <c r="ALD151" s="94"/>
      <c r="ALE151" s="94"/>
      <c r="ALF151" s="94"/>
      <c r="ALG151" s="94"/>
      <c r="ALH151" s="94"/>
      <c r="ALI151" s="94"/>
      <c r="ALJ151" s="94"/>
      <c r="ALK151" s="94"/>
      <c r="ALL151" s="94"/>
      <c r="ALM151" s="94"/>
      <c r="ALN151" s="94"/>
      <c r="ALO151" s="94"/>
      <c r="ALP151" s="94"/>
      <c r="ALQ151" s="94"/>
      <c r="ALR151" s="94"/>
      <c r="ALS151" s="94"/>
      <c r="ALT151" s="94"/>
      <c r="ALU151" s="94"/>
      <c r="ALV151" s="94"/>
      <c r="ALW151" s="94"/>
      <c r="ALX151" s="94"/>
      <c r="ALY151" s="94"/>
      <c r="ALZ151" s="94"/>
      <c r="AMA151" s="94"/>
      <c r="AMB151" s="94"/>
      <c r="AMC151" s="94"/>
      <c r="AMD151" s="94"/>
      <c r="AME151" s="94"/>
      <c r="AMF151" s="94"/>
      <c r="AMG151" s="94"/>
      <c r="AMH151" s="94"/>
      <c r="AMI151" s="94"/>
      <c r="AMJ151" s="94"/>
      <c r="AMK151" s="94"/>
      <c r="AML151" s="94"/>
      <c r="AMM151" s="94"/>
      <c r="AMN151" s="94"/>
      <c r="AMO151" s="94"/>
      <c r="AMP151" s="94"/>
      <c r="AMQ151" s="94"/>
      <c r="AMR151" s="94"/>
      <c r="AMS151" s="94"/>
      <c r="AMT151" s="94"/>
      <c r="AMU151" s="94"/>
      <c r="AMV151" s="94"/>
      <c r="AMW151" s="94"/>
      <c r="AMX151" s="94"/>
      <c r="AMY151" s="94"/>
      <c r="AMZ151" s="94"/>
      <c r="ANA151" s="94"/>
      <c r="ANB151" s="94"/>
      <c r="ANC151" s="94"/>
      <c r="AND151" s="94"/>
      <c r="ANE151" s="94"/>
      <c r="ANF151" s="94"/>
      <c r="ANG151" s="94"/>
      <c r="ANH151" s="94"/>
      <c r="ANI151" s="94"/>
      <c r="ANJ151" s="94"/>
      <c r="ANK151" s="94"/>
      <c r="ANL151" s="94"/>
      <c r="ANM151" s="94"/>
      <c r="ANN151" s="94"/>
      <c r="ANO151" s="94"/>
      <c r="ANP151" s="94"/>
      <c r="ANQ151" s="94"/>
      <c r="ANR151" s="94"/>
      <c r="ANS151" s="94"/>
      <c r="ANT151" s="94"/>
      <c r="ANU151" s="94"/>
      <c r="ANV151" s="94"/>
      <c r="ANW151" s="94"/>
      <c r="ANX151" s="94"/>
      <c r="ANY151" s="94"/>
      <c r="ANZ151" s="94"/>
      <c r="AOA151" s="94"/>
      <c r="AOB151" s="94"/>
      <c r="AOC151" s="94"/>
      <c r="AOD151" s="94"/>
      <c r="AOE151" s="94"/>
      <c r="AOF151" s="94"/>
      <c r="AOG151" s="94"/>
      <c r="AOH151" s="94"/>
      <c r="AOI151" s="94"/>
      <c r="AOJ151" s="94"/>
      <c r="AOK151" s="94"/>
      <c r="AOL151" s="94"/>
      <c r="AOM151" s="94"/>
      <c r="AON151" s="94"/>
      <c r="AOO151" s="94"/>
      <c r="AOP151" s="94"/>
      <c r="AOQ151" s="94"/>
      <c r="AOR151" s="94"/>
      <c r="AOS151" s="94"/>
      <c r="AOT151" s="94"/>
      <c r="AOU151" s="94"/>
      <c r="AOV151" s="94"/>
      <c r="AOW151" s="94"/>
      <c r="AOX151" s="94"/>
      <c r="AOY151" s="94"/>
      <c r="AOZ151" s="94"/>
      <c r="APA151" s="94"/>
      <c r="APB151" s="94"/>
      <c r="APC151" s="94"/>
      <c r="APD151" s="94"/>
      <c r="APE151" s="94"/>
      <c r="APF151" s="94"/>
      <c r="APG151" s="94"/>
      <c r="APH151" s="94"/>
      <c r="API151" s="94"/>
      <c r="APJ151" s="94"/>
      <c r="APK151" s="94"/>
      <c r="APL151" s="94"/>
      <c r="APM151" s="94"/>
      <c r="APN151" s="94"/>
      <c r="APO151" s="94"/>
      <c r="APP151" s="94"/>
      <c r="APQ151" s="94"/>
      <c r="APR151" s="94"/>
      <c r="APS151" s="94"/>
      <c r="APT151" s="94"/>
      <c r="APU151" s="94"/>
      <c r="APV151" s="94"/>
      <c r="APW151" s="94"/>
      <c r="APX151" s="94"/>
      <c r="APY151" s="94"/>
      <c r="APZ151" s="94"/>
      <c r="AQA151" s="94"/>
      <c r="AQB151" s="94"/>
      <c r="AQC151" s="94"/>
      <c r="AQD151" s="94"/>
      <c r="AQE151" s="94"/>
      <c r="AQF151" s="94"/>
      <c r="AQG151" s="94"/>
      <c r="AQH151" s="94"/>
      <c r="AQI151" s="94"/>
      <c r="AQJ151" s="94"/>
      <c r="AQK151" s="94"/>
      <c r="AQL151" s="94"/>
      <c r="AQM151" s="94"/>
      <c r="AQN151" s="94"/>
      <c r="AQO151" s="94"/>
      <c r="AQP151" s="94"/>
      <c r="AQQ151" s="94"/>
      <c r="AQR151" s="94"/>
      <c r="AQS151" s="94"/>
      <c r="AQT151" s="94"/>
      <c r="AQU151" s="94"/>
      <c r="AQV151" s="94"/>
      <c r="AQW151" s="94"/>
      <c r="AQX151" s="94"/>
      <c r="AQY151" s="94"/>
      <c r="AQZ151" s="94"/>
      <c r="ARA151" s="94"/>
      <c r="ARB151" s="94"/>
      <c r="ARC151" s="94"/>
      <c r="ARD151" s="94"/>
      <c r="ARE151" s="94"/>
      <c r="ARF151" s="94"/>
      <c r="ARG151" s="94"/>
      <c r="ARH151" s="94"/>
      <c r="ARI151" s="94"/>
      <c r="ARJ151" s="94"/>
      <c r="ARK151" s="94"/>
      <c r="ARL151" s="94"/>
      <c r="ARM151" s="94"/>
      <c r="ARN151" s="94"/>
      <c r="ARO151" s="94"/>
      <c r="ARP151" s="94"/>
      <c r="ARQ151" s="94"/>
      <c r="ARR151" s="94"/>
      <c r="ARS151" s="94"/>
      <c r="ART151" s="94"/>
      <c r="ARU151" s="94"/>
      <c r="ARV151" s="94"/>
      <c r="ARW151" s="94"/>
      <c r="ARX151" s="94"/>
      <c r="ARY151" s="94"/>
      <c r="ARZ151" s="94"/>
      <c r="ASA151" s="94"/>
      <c r="ASB151" s="94"/>
      <c r="ASC151" s="94"/>
      <c r="ASD151" s="94"/>
      <c r="ASE151" s="94"/>
      <c r="ASF151" s="94"/>
      <c r="ASG151" s="94"/>
      <c r="ASH151" s="94"/>
      <c r="ASI151" s="94"/>
      <c r="ASJ151" s="94"/>
      <c r="ASK151" s="94"/>
      <c r="ASL151" s="94"/>
      <c r="ASM151" s="94"/>
      <c r="ASN151" s="94"/>
      <c r="ASO151" s="94"/>
      <c r="ASP151" s="94"/>
      <c r="ASQ151" s="94"/>
      <c r="ASR151" s="94"/>
      <c r="ASS151" s="94"/>
      <c r="AST151" s="94"/>
      <c r="ASU151" s="94"/>
      <c r="ASV151" s="94"/>
      <c r="ASW151" s="94"/>
      <c r="ASX151" s="94"/>
      <c r="ASY151" s="94"/>
      <c r="ASZ151" s="94"/>
      <c r="ATA151" s="94"/>
      <c r="ATB151" s="94"/>
      <c r="ATC151" s="94"/>
      <c r="ATD151" s="94"/>
      <c r="ATE151" s="94"/>
      <c r="ATF151" s="94"/>
      <c r="ATG151" s="94"/>
      <c r="ATH151" s="94"/>
      <c r="ATI151" s="94"/>
      <c r="ATJ151" s="94"/>
      <c r="ATK151" s="94"/>
      <c r="ATL151" s="94"/>
      <c r="ATM151" s="94"/>
      <c r="ATN151" s="94"/>
      <c r="ATO151" s="94"/>
      <c r="ATP151" s="94"/>
      <c r="ATQ151" s="94"/>
      <c r="ATR151" s="94"/>
      <c r="ATS151" s="94"/>
      <c r="ATT151" s="94"/>
      <c r="ATU151" s="94"/>
      <c r="ATV151" s="94"/>
      <c r="ATW151" s="94"/>
      <c r="ATX151" s="94"/>
      <c r="ATY151" s="94"/>
      <c r="ATZ151" s="94"/>
      <c r="AUA151" s="94"/>
      <c r="AUB151" s="94"/>
      <c r="AUC151" s="94"/>
      <c r="AUD151" s="94"/>
      <c r="AUE151" s="94"/>
      <c r="AUF151" s="94"/>
      <c r="AUG151" s="94"/>
      <c r="AUH151" s="94"/>
      <c r="AUI151" s="94"/>
      <c r="AUJ151" s="94"/>
      <c r="AUK151" s="94"/>
      <c r="AUL151" s="94"/>
      <c r="AUM151" s="94"/>
      <c r="AUN151" s="94"/>
      <c r="AUO151" s="94"/>
      <c r="AUP151" s="94"/>
      <c r="AUQ151" s="94"/>
      <c r="AUR151" s="94"/>
      <c r="AUS151" s="94"/>
      <c r="AUT151" s="94"/>
      <c r="AUU151" s="94"/>
      <c r="AUV151" s="94"/>
      <c r="AUW151" s="94"/>
      <c r="AUX151" s="94"/>
      <c r="AUY151" s="94"/>
      <c r="AUZ151" s="94"/>
      <c r="AVA151" s="94"/>
      <c r="AVB151" s="94"/>
      <c r="AVC151" s="94"/>
      <c r="AVD151" s="94"/>
      <c r="AVE151" s="94"/>
      <c r="AVF151" s="94"/>
      <c r="AVG151" s="94"/>
      <c r="AVH151" s="94"/>
      <c r="AVI151" s="94"/>
      <c r="AVJ151" s="94"/>
      <c r="AVK151" s="94"/>
      <c r="AVL151" s="94"/>
      <c r="AVM151" s="94"/>
      <c r="AVN151" s="94"/>
      <c r="AVO151" s="94"/>
      <c r="AVP151" s="94"/>
      <c r="AVQ151" s="94"/>
      <c r="AVR151" s="94"/>
      <c r="AVS151" s="94"/>
      <c r="AVT151" s="94"/>
      <c r="AVU151" s="94"/>
      <c r="AVV151" s="94"/>
      <c r="AVW151" s="94"/>
      <c r="AVX151" s="94"/>
      <c r="AVY151" s="94"/>
      <c r="AVZ151" s="94"/>
      <c r="AWA151" s="94"/>
      <c r="AWB151" s="94"/>
      <c r="AWC151" s="94"/>
      <c r="AWD151" s="94"/>
      <c r="AWE151" s="94"/>
      <c r="AWF151" s="94"/>
      <c r="AWG151" s="94"/>
      <c r="AWH151" s="94"/>
      <c r="AWI151" s="94"/>
      <c r="AWJ151" s="94"/>
      <c r="AWK151" s="94"/>
      <c r="AWL151" s="94"/>
      <c r="AWM151" s="94"/>
      <c r="AWN151" s="94"/>
      <c r="AWO151" s="94"/>
      <c r="AWP151" s="94"/>
      <c r="AWQ151" s="94"/>
      <c r="AWR151" s="94"/>
      <c r="AWS151" s="94"/>
      <c r="AWT151" s="94"/>
      <c r="AWU151" s="94"/>
      <c r="AWV151" s="94"/>
      <c r="AWW151" s="94"/>
      <c r="AWX151" s="94"/>
      <c r="AWY151" s="94"/>
      <c r="AWZ151" s="94"/>
      <c r="AXA151" s="94"/>
      <c r="AXB151" s="94"/>
      <c r="AXC151" s="94"/>
      <c r="AXD151" s="94"/>
      <c r="AXE151" s="94"/>
      <c r="AXF151" s="94"/>
      <c r="AXG151" s="94"/>
      <c r="AXH151" s="94"/>
      <c r="AXI151" s="94"/>
      <c r="AXJ151" s="94"/>
      <c r="AXK151" s="94"/>
      <c r="AXL151" s="94"/>
      <c r="AXM151" s="94"/>
      <c r="AXN151" s="94"/>
      <c r="AXO151" s="94"/>
      <c r="AXP151" s="94"/>
      <c r="AXQ151" s="94"/>
      <c r="AXR151" s="94"/>
      <c r="AXS151" s="94"/>
      <c r="AXT151" s="94"/>
      <c r="AXU151" s="94"/>
      <c r="AXV151" s="94"/>
      <c r="AXW151" s="94"/>
      <c r="AXX151" s="94"/>
      <c r="AXY151" s="94"/>
      <c r="AXZ151" s="94"/>
      <c r="AYA151" s="94"/>
      <c r="AYB151" s="94"/>
      <c r="AYC151" s="94"/>
      <c r="AYD151" s="94"/>
      <c r="AYE151" s="94"/>
      <c r="AYF151" s="94"/>
      <c r="AYG151" s="94"/>
      <c r="AYH151" s="94"/>
      <c r="AYI151" s="94"/>
      <c r="AYJ151" s="94"/>
      <c r="AYK151" s="94"/>
      <c r="AYL151" s="94"/>
      <c r="AYM151" s="94"/>
      <c r="AYN151" s="94"/>
      <c r="AYO151" s="94"/>
      <c r="AYP151" s="94"/>
      <c r="AYQ151" s="94"/>
      <c r="AYR151" s="94"/>
      <c r="AYS151" s="94"/>
      <c r="AYT151" s="94"/>
      <c r="AYU151" s="94"/>
      <c r="AYV151" s="94"/>
      <c r="AYW151" s="94"/>
      <c r="AYX151" s="94"/>
      <c r="AYY151" s="94"/>
      <c r="AYZ151" s="94"/>
      <c r="AZA151" s="94"/>
      <c r="AZB151" s="94"/>
      <c r="AZC151" s="94"/>
      <c r="AZD151" s="94"/>
      <c r="AZE151" s="94"/>
      <c r="AZF151" s="94"/>
      <c r="AZG151" s="94"/>
      <c r="AZH151" s="94"/>
      <c r="AZI151" s="94"/>
      <c r="AZJ151" s="94"/>
      <c r="AZK151" s="94"/>
      <c r="AZL151" s="94"/>
      <c r="AZM151" s="94"/>
      <c r="AZN151" s="94"/>
      <c r="AZO151" s="94"/>
      <c r="AZP151" s="94"/>
      <c r="AZQ151" s="94"/>
      <c r="AZR151" s="94"/>
      <c r="AZS151" s="94"/>
      <c r="AZT151" s="94"/>
      <c r="AZU151" s="94"/>
      <c r="AZV151" s="94"/>
      <c r="AZW151" s="94"/>
      <c r="AZX151" s="94"/>
      <c r="AZY151" s="94"/>
      <c r="AZZ151" s="94"/>
      <c r="BAA151" s="94"/>
      <c r="BAB151" s="94"/>
      <c r="BAC151" s="94"/>
      <c r="BAD151" s="94"/>
      <c r="BAE151" s="94"/>
      <c r="BAF151" s="94"/>
      <c r="BAG151" s="94"/>
      <c r="BAH151" s="94"/>
      <c r="BAI151" s="94"/>
      <c r="BAJ151" s="94"/>
      <c r="BAK151" s="94"/>
      <c r="BAL151" s="94"/>
      <c r="BAM151" s="94"/>
      <c r="BAN151" s="94"/>
      <c r="BAO151" s="94"/>
      <c r="BAP151" s="94"/>
      <c r="BAQ151" s="94"/>
      <c r="BAR151" s="94"/>
      <c r="BAS151" s="94"/>
      <c r="BAT151" s="94"/>
      <c r="BAU151" s="94"/>
      <c r="BAV151" s="94"/>
      <c r="BAW151" s="94"/>
      <c r="BAX151" s="94"/>
      <c r="BAY151" s="94"/>
      <c r="BAZ151" s="94"/>
      <c r="BBA151" s="94"/>
      <c r="BBB151" s="94"/>
      <c r="BBC151" s="94"/>
      <c r="BBD151" s="94"/>
      <c r="BBE151" s="94"/>
      <c r="BBF151" s="94"/>
      <c r="BBG151" s="94"/>
      <c r="BBH151" s="94"/>
      <c r="BBI151" s="94"/>
      <c r="BBJ151" s="94"/>
      <c r="BBK151" s="94"/>
      <c r="BBL151" s="94"/>
      <c r="BBM151" s="94"/>
      <c r="BBN151" s="94"/>
      <c r="BBO151" s="94"/>
      <c r="BBP151" s="94"/>
      <c r="BBQ151" s="94"/>
      <c r="BBR151" s="94"/>
      <c r="BBS151" s="94"/>
      <c r="BBT151" s="94"/>
      <c r="BBU151" s="94"/>
      <c r="BBV151" s="94"/>
      <c r="BBW151" s="94"/>
      <c r="BBX151" s="94"/>
      <c r="BBY151" s="94"/>
      <c r="BBZ151" s="94"/>
      <c r="BCA151" s="94"/>
      <c r="BCB151" s="94"/>
      <c r="BCC151" s="94"/>
      <c r="BCD151" s="94"/>
      <c r="BCE151" s="94"/>
      <c r="BCF151" s="94"/>
      <c r="BCG151" s="94"/>
      <c r="BCH151" s="94"/>
      <c r="BCI151" s="94"/>
      <c r="BCJ151" s="94"/>
      <c r="BCK151" s="94"/>
      <c r="BCL151" s="94"/>
      <c r="BCM151" s="94"/>
      <c r="BCN151" s="94"/>
      <c r="BCO151" s="94"/>
      <c r="BCP151" s="94"/>
      <c r="BCQ151" s="94"/>
      <c r="BCR151" s="94"/>
      <c r="BCS151" s="94"/>
      <c r="BCT151" s="94"/>
      <c r="BCU151" s="94"/>
      <c r="BCV151" s="94"/>
      <c r="BCW151" s="94"/>
      <c r="BCX151" s="94"/>
      <c r="BCY151" s="94"/>
      <c r="BCZ151" s="94"/>
      <c r="BDA151" s="94"/>
      <c r="BDB151" s="94"/>
      <c r="BDC151" s="94"/>
      <c r="BDD151" s="94"/>
      <c r="BDE151" s="94"/>
      <c r="BDF151" s="94"/>
      <c r="BDG151" s="94"/>
      <c r="BDH151" s="94"/>
      <c r="BDI151" s="94"/>
      <c r="BDJ151" s="94"/>
      <c r="BDK151" s="94"/>
      <c r="BDL151" s="94"/>
      <c r="BDM151" s="94"/>
      <c r="BDN151" s="94"/>
      <c r="BDO151" s="94"/>
      <c r="BDP151" s="94"/>
      <c r="BDQ151" s="94"/>
      <c r="BDR151" s="94"/>
      <c r="BDS151" s="94"/>
      <c r="BDT151" s="94"/>
      <c r="BDU151" s="94"/>
      <c r="BDV151" s="94"/>
      <c r="BDW151" s="94"/>
      <c r="BDX151" s="94"/>
      <c r="BDY151" s="94"/>
      <c r="BDZ151" s="94"/>
      <c r="BEA151" s="94"/>
      <c r="BEB151" s="94"/>
      <c r="BEC151" s="94"/>
      <c r="BED151" s="94"/>
      <c r="BEE151" s="94"/>
      <c r="BEF151" s="94"/>
      <c r="BEG151" s="94"/>
      <c r="BEH151" s="94"/>
      <c r="BEI151" s="94"/>
      <c r="BEJ151" s="94"/>
      <c r="BEK151" s="94"/>
      <c r="BEL151" s="94"/>
      <c r="BEM151" s="94"/>
      <c r="BEN151" s="94"/>
      <c r="BEO151" s="94"/>
      <c r="BEP151" s="94"/>
      <c r="BEQ151" s="94"/>
      <c r="BER151" s="94"/>
      <c r="BES151" s="94"/>
      <c r="BET151" s="94"/>
      <c r="BEU151" s="94"/>
      <c r="BEV151" s="94"/>
      <c r="BEW151" s="94"/>
      <c r="BEX151" s="94"/>
      <c r="BEY151" s="94"/>
      <c r="BEZ151" s="94"/>
      <c r="BFA151" s="94"/>
      <c r="BFB151" s="94"/>
      <c r="BFC151" s="94"/>
      <c r="BFD151" s="94"/>
      <c r="BFE151" s="94"/>
      <c r="BFF151" s="94"/>
      <c r="BFG151" s="94"/>
      <c r="BFH151" s="94"/>
      <c r="BFI151" s="94"/>
      <c r="BFJ151" s="94"/>
      <c r="BFK151" s="94"/>
      <c r="BFL151" s="94"/>
      <c r="BFM151" s="94"/>
      <c r="BFN151" s="94"/>
      <c r="BFO151" s="94"/>
      <c r="BFP151" s="94"/>
      <c r="BFQ151" s="94"/>
      <c r="BFR151" s="94"/>
      <c r="BFS151" s="94"/>
      <c r="BFT151" s="94"/>
      <c r="BFU151" s="94"/>
      <c r="BFV151" s="94"/>
      <c r="BFW151" s="94"/>
      <c r="BFX151" s="94"/>
      <c r="BFY151" s="94"/>
      <c r="BFZ151" s="94"/>
      <c r="BGA151" s="94"/>
      <c r="BGB151" s="94"/>
      <c r="BGC151" s="94"/>
      <c r="BGD151" s="94"/>
      <c r="BGE151" s="94"/>
      <c r="BGF151" s="94"/>
      <c r="BGG151" s="94"/>
      <c r="BGH151" s="94"/>
      <c r="BGI151" s="94"/>
      <c r="BGJ151" s="94"/>
      <c r="BGK151" s="94"/>
      <c r="BGL151" s="94"/>
      <c r="BGM151" s="94"/>
      <c r="BGN151" s="94"/>
      <c r="BGO151" s="94"/>
      <c r="BGP151" s="94"/>
      <c r="BGQ151" s="94"/>
      <c r="BGR151" s="94"/>
      <c r="BGS151" s="94"/>
      <c r="BGT151" s="94"/>
      <c r="BGU151" s="94"/>
      <c r="BGV151" s="94"/>
      <c r="BGW151" s="94"/>
      <c r="BGX151" s="94"/>
      <c r="BGY151" s="94"/>
      <c r="BGZ151" s="94"/>
      <c r="BHA151" s="94"/>
      <c r="BHB151" s="94"/>
      <c r="BHC151" s="94"/>
      <c r="BHD151" s="94"/>
      <c r="BHE151" s="94"/>
      <c r="BHF151" s="94"/>
      <c r="BHG151" s="94"/>
      <c r="BHH151" s="94"/>
      <c r="BHI151" s="94"/>
      <c r="BHJ151" s="94"/>
      <c r="BHK151" s="94"/>
      <c r="BHL151" s="94"/>
      <c r="BHM151" s="94"/>
      <c r="BHN151" s="94"/>
      <c r="BHO151" s="94"/>
      <c r="BHP151" s="94"/>
      <c r="BHQ151" s="94"/>
      <c r="BHR151" s="94"/>
      <c r="BHS151" s="94"/>
      <c r="BHT151" s="94"/>
      <c r="BHU151" s="94"/>
      <c r="BHV151" s="94"/>
      <c r="BHW151" s="94"/>
      <c r="BHX151" s="94"/>
      <c r="BHY151" s="94"/>
      <c r="BHZ151" s="94"/>
      <c r="BIA151" s="94"/>
      <c r="BIB151" s="94"/>
      <c r="BIC151" s="94"/>
      <c r="BID151" s="94"/>
      <c r="BIE151" s="94"/>
      <c r="BIF151" s="94"/>
      <c r="BIG151" s="94"/>
      <c r="BIH151" s="94"/>
      <c r="BII151" s="94"/>
      <c r="BIJ151" s="94"/>
      <c r="BIK151" s="94"/>
      <c r="BIL151" s="94"/>
      <c r="BIM151" s="94"/>
      <c r="BIN151" s="94"/>
      <c r="BIO151" s="94"/>
      <c r="BIP151" s="94"/>
      <c r="BIQ151" s="94"/>
      <c r="BIR151" s="94"/>
      <c r="BIS151" s="94"/>
      <c r="BIT151" s="94"/>
      <c r="BIU151" s="94"/>
      <c r="BIV151" s="94"/>
      <c r="BIW151" s="94"/>
      <c r="BIX151" s="94"/>
      <c r="BIY151" s="94"/>
      <c r="BIZ151" s="94"/>
      <c r="BJA151" s="94"/>
      <c r="BJB151" s="94"/>
      <c r="BJC151" s="94"/>
      <c r="BJD151" s="94"/>
      <c r="BJE151" s="94"/>
      <c r="BJF151" s="94"/>
      <c r="BJG151" s="94"/>
      <c r="BJH151" s="94"/>
      <c r="BJI151" s="94"/>
      <c r="BJJ151" s="94"/>
      <c r="BJK151" s="94"/>
      <c r="BJL151" s="94"/>
      <c r="BJM151" s="94"/>
      <c r="BJN151" s="94"/>
      <c r="BJO151" s="94"/>
      <c r="BJP151" s="94"/>
      <c r="BJQ151" s="94"/>
      <c r="BJR151" s="94"/>
      <c r="BJS151" s="94"/>
      <c r="BJT151" s="94"/>
      <c r="BJU151" s="94"/>
      <c r="BJV151" s="94"/>
      <c r="BJW151" s="94"/>
      <c r="BJX151" s="94"/>
      <c r="BJY151" s="94"/>
      <c r="BJZ151" s="94"/>
      <c r="BKA151" s="94"/>
      <c r="BKB151" s="94"/>
      <c r="BKC151" s="94"/>
      <c r="BKD151" s="94"/>
      <c r="BKE151" s="94"/>
      <c r="BKF151" s="94"/>
      <c r="BKG151" s="94"/>
      <c r="BKH151" s="94"/>
      <c r="BKI151" s="94"/>
      <c r="BKJ151" s="94"/>
      <c r="BKK151" s="94"/>
      <c r="BKL151" s="94"/>
      <c r="BKM151" s="94"/>
      <c r="BKN151" s="94"/>
      <c r="BKO151" s="94"/>
      <c r="BKP151" s="94"/>
      <c r="BKQ151" s="94"/>
      <c r="BKR151" s="94"/>
      <c r="BKS151" s="94"/>
      <c r="BKT151" s="94"/>
      <c r="BKU151" s="94"/>
      <c r="BKV151" s="94"/>
      <c r="BKW151" s="94"/>
      <c r="BKX151" s="94"/>
      <c r="BKY151" s="94"/>
      <c r="BKZ151" s="94"/>
      <c r="BLA151" s="94"/>
      <c r="BLB151" s="94"/>
      <c r="BLC151" s="94"/>
      <c r="BLD151" s="94"/>
      <c r="BLE151" s="94"/>
      <c r="BLF151" s="94"/>
      <c r="BLG151" s="94"/>
      <c r="BLH151" s="94"/>
      <c r="BLI151" s="94"/>
      <c r="BLJ151" s="94"/>
      <c r="BLK151" s="94"/>
      <c r="BLL151" s="94"/>
      <c r="BLM151" s="94"/>
      <c r="BLN151" s="94"/>
      <c r="BLO151" s="94"/>
      <c r="BLP151" s="94"/>
      <c r="BLQ151" s="94"/>
      <c r="BLR151" s="94"/>
      <c r="BLS151" s="94"/>
      <c r="BLT151" s="94"/>
      <c r="BLU151" s="94"/>
      <c r="BLV151" s="94"/>
      <c r="BLW151" s="94"/>
      <c r="BLX151" s="94"/>
      <c r="BLY151" s="94"/>
      <c r="BLZ151" s="94"/>
      <c r="BMA151" s="94"/>
      <c r="BMB151" s="94"/>
      <c r="BMC151" s="94"/>
      <c r="BMD151" s="94"/>
      <c r="BME151" s="94"/>
      <c r="BMF151" s="94"/>
      <c r="BMG151" s="94"/>
      <c r="BMH151" s="94"/>
      <c r="BMI151" s="94"/>
      <c r="BMJ151" s="94"/>
      <c r="BMK151" s="94"/>
      <c r="BML151" s="94"/>
      <c r="BMM151" s="94"/>
      <c r="BMN151" s="94"/>
      <c r="BMO151" s="94"/>
      <c r="BMP151" s="94"/>
      <c r="BMQ151" s="94"/>
      <c r="BMR151" s="94"/>
      <c r="BMS151" s="94"/>
      <c r="BMT151" s="94"/>
      <c r="BMU151" s="94"/>
      <c r="BMV151" s="94"/>
      <c r="BMW151" s="94"/>
      <c r="BMX151" s="94"/>
      <c r="BMY151" s="94"/>
      <c r="BMZ151" s="94"/>
      <c r="BNA151" s="94"/>
      <c r="BNB151" s="94"/>
      <c r="BNC151" s="94"/>
      <c r="BND151" s="94"/>
      <c r="BNE151" s="94"/>
      <c r="BNF151" s="94"/>
      <c r="BNG151" s="94"/>
      <c r="BNH151" s="94"/>
      <c r="BNI151" s="94"/>
      <c r="BNJ151" s="94"/>
      <c r="BNK151" s="94"/>
      <c r="BNL151" s="94"/>
      <c r="BNM151" s="94"/>
      <c r="BNN151" s="94"/>
      <c r="BNO151" s="94"/>
      <c r="BNP151" s="94"/>
      <c r="BNQ151" s="94"/>
      <c r="BNR151" s="94"/>
      <c r="BNS151" s="94"/>
      <c r="BNT151" s="94"/>
      <c r="BNU151" s="94"/>
      <c r="BNV151" s="94"/>
      <c r="BNW151" s="94"/>
      <c r="BNX151" s="94"/>
      <c r="BNY151" s="94"/>
      <c r="BNZ151" s="94"/>
      <c r="BOA151" s="94"/>
      <c r="BOB151" s="94"/>
      <c r="BOC151" s="94"/>
      <c r="BOD151" s="94"/>
      <c r="BOE151" s="94"/>
      <c r="BOF151" s="94"/>
      <c r="BOG151" s="94"/>
      <c r="BOH151" s="94"/>
      <c r="BOI151" s="94"/>
      <c r="BOJ151" s="94"/>
      <c r="BOK151" s="94"/>
      <c r="BOL151" s="94"/>
      <c r="BOM151" s="94"/>
      <c r="BON151" s="94"/>
      <c r="BOO151" s="94"/>
      <c r="BOP151" s="94"/>
      <c r="BOQ151" s="94"/>
      <c r="BOR151" s="94"/>
      <c r="BOS151" s="94"/>
      <c r="BOT151" s="94"/>
      <c r="BOU151" s="94"/>
      <c r="BOV151" s="94"/>
      <c r="BOW151" s="94"/>
      <c r="BOX151" s="94"/>
      <c r="BOY151" s="94"/>
      <c r="BOZ151" s="94"/>
      <c r="BPA151" s="94"/>
      <c r="BPB151" s="94"/>
      <c r="BPC151" s="94"/>
      <c r="BPD151" s="94"/>
      <c r="BPE151" s="94"/>
      <c r="BPF151" s="94"/>
      <c r="BPG151" s="94"/>
      <c r="BPH151" s="94"/>
      <c r="BPI151" s="94"/>
      <c r="BPJ151" s="94"/>
      <c r="BPK151" s="94"/>
      <c r="BPL151" s="94"/>
      <c r="BPM151" s="94"/>
      <c r="BPN151" s="94"/>
      <c r="BPO151" s="94"/>
      <c r="BPP151" s="94"/>
      <c r="BPQ151" s="94"/>
      <c r="BPR151" s="94"/>
      <c r="BPS151" s="94"/>
      <c r="BPT151" s="94"/>
      <c r="BPU151" s="94"/>
      <c r="BPV151" s="94"/>
      <c r="BPW151" s="94"/>
      <c r="BPX151" s="94"/>
      <c r="BPY151" s="94"/>
      <c r="BPZ151" s="94"/>
      <c r="BQA151" s="94"/>
      <c r="BQB151" s="94"/>
      <c r="BQC151" s="94"/>
      <c r="BQD151" s="94"/>
      <c r="BQE151" s="94"/>
      <c r="BQF151" s="94"/>
      <c r="BQG151" s="94"/>
      <c r="BQH151" s="94"/>
      <c r="BQI151" s="94"/>
      <c r="BQJ151" s="94"/>
      <c r="BQK151" s="94"/>
      <c r="BQL151" s="94"/>
      <c r="BQM151" s="94"/>
      <c r="BQN151" s="94"/>
      <c r="BQO151" s="94"/>
      <c r="BQP151" s="94"/>
      <c r="BQQ151" s="94"/>
      <c r="BQR151" s="94"/>
      <c r="BQS151" s="94"/>
      <c r="BQT151" s="94"/>
      <c r="BQU151" s="94"/>
      <c r="BQV151" s="94"/>
      <c r="BQW151" s="94"/>
      <c r="BQX151" s="94"/>
      <c r="BQY151" s="94"/>
      <c r="BQZ151" s="94"/>
      <c r="BRA151" s="94"/>
      <c r="BRB151" s="94"/>
      <c r="BRC151" s="94"/>
      <c r="BRD151" s="94"/>
      <c r="BRE151" s="94"/>
      <c r="BRF151" s="94"/>
      <c r="BRG151" s="94"/>
      <c r="BRH151" s="94"/>
      <c r="BRI151" s="94"/>
      <c r="BRJ151" s="94"/>
      <c r="BRK151" s="94"/>
      <c r="BRL151" s="94"/>
      <c r="BRM151" s="94"/>
      <c r="BRN151" s="94"/>
      <c r="BRO151" s="94"/>
      <c r="BRP151" s="94"/>
      <c r="BRQ151" s="94"/>
      <c r="BRR151" s="94"/>
      <c r="BRS151" s="94"/>
      <c r="BRT151" s="94"/>
      <c r="BRU151" s="94"/>
      <c r="BRV151" s="94"/>
      <c r="BRW151" s="94"/>
      <c r="BRX151" s="94"/>
      <c r="BRY151" s="94"/>
      <c r="BRZ151" s="94"/>
      <c r="BSA151" s="94"/>
      <c r="BSB151" s="94"/>
      <c r="BSC151" s="94"/>
      <c r="BSD151" s="94"/>
      <c r="BSE151" s="94"/>
      <c r="BSF151" s="94"/>
      <c r="BSG151" s="94"/>
      <c r="BSH151" s="94"/>
      <c r="BSI151" s="94"/>
      <c r="BSJ151" s="94"/>
      <c r="BSK151" s="94"/>
      <c r="BSL151" s="94"/>
      <c r="BSM151" s="94"/>
      <c r="BSN151" s="94"/>
      <c r="BSO151" s="94"/>
      <c r="BSP151" s="94"/>
      <c r="BSQ151" s="94"/>
      <c r="BSR151" s="94"/>
      <c r="BSS151" s="94"/>
      <c r="BST151" s="94"/>
      <c r="BSU151" s="94"/>
      <c r="BSV151" s="94"/>
      <c r="BSW151" s="94"/>
      <c r="BSX151" s="94"/>
      <c r="BSY151" s="94"/>
      <c r="BSZ151" s="94"/>
      <c r="BTA151" s="94"/>
      <c r="BTB151" s="94"/>
      <c r="BTC151" s="94"/>
      <c r="BTD151" s="94"/>
      <c r="BTE151" s="94"/>
      <c r="BTF151" s="94"/>
      <c r="BTG151" s="94"/>
      <c r="BTH151" s="94"/>
      <c r="BTI151" s="94"/>
      <c r="BTJ151" s="94"/>
      <c r="BTK151" s="94"/>
      <c r="BTL151" s="94"/>
      <c r="BTM151" s="94"/>
      <c r="BTN151" s="94"/>
      <c r="BTO151" s="94"/>
      <c r="BTP151" s="94"/>
      <c r="BTQ151" s="94"/>
      <c r="BTR151" s="94"/>
      <c r="BTS151" s="94"/>
      <c r="BTT151" s="94"/>
      <c r="BTU151" s="94"/>
      <c r="BTV151" s="94"/>
      <c r="BTW151" s="94"/>
      <c r="BTX151" s="94"/>
      <c r="BTY151" s="94"/>
      <c r="BTZ151" s="94"/>
      <c r="BUA151" s="94"/>
      <c r="BUB151" s="94"/>
      <c r="BUC151" s="94"/>
      <c r="BUD151" s="94"/>
      <c r="BUE151" s="94"/>
      <c r="BUF151" s="94"/>
      <c r="BUG151" s="94"/>
      <c r="BUH151" s="94"/>
      <c r="BUI151" s="94"/>
      <c r="BUJ151" s="94"/>
      <c r="BUK151" s="94"/>
      <c r="BUL151" s="94"/>
      <c r="BUM151" s="94"/>
      <c r="BUN151" s="94"/>
      <c r="BUO151" s="94"/>
      <c r="BUP151" s="94"/>
      <c r="BUQ151" s="94"/>
      <c r="BUR151" s="94"/>
      <c r="BUS151" s="94"/>
      <c r="BUT151" s="94"/>
      <c r="BUU151" s="94"/>
      <c r="BUV151" s="94"/>
      <c r="BUW151" s="94"/>
      <c r="BUX151" s="94"/>
      <c r="BUY151" s="94"/>
      <c r="BUZ151" s="94"/>
      <c r="BVA151" s="94"/>
      <c r="BVB151" s="94"/>
      <c r="BVC151" s="94"/>
      <c r="BVD151" s="94"/>
      <c r="BVE151" s="94"/>
      <c r="BVF151" s="94"/>
      <c r="BVG151" s="94"/>
      <c r="BVH151" s="94"/>
      <c r="BVI151" s="94"/>
      <c r="BVJ151" s="94"/>
      <c r="BVK151" s="94"/>
      <c r="BVL151" s="94"/>
      <c r="BVM151" s="94"/>
      <c r="BVN151" s="94"/>
      <c r="BVO151" s="94"/>
      <c r="BVP151" s="94"/>
      <c r="BVQ151" s="94"/>
      <c r="BVR151" s="94"/>
      <c r="BVS151" s="94"/>
      <c r="BVT151" s="94"/>
      <c r="BVU151" s="94"/>
      <c r="BVV151" s="94"/>
      <c r="BVW151" s="94"/>
      <c r="BVX151" s="94"/>
      <c r="BVY151" s="94"/>
      <c r="BVZ151" s="94"/>
      <c r="BWA151" s="94"/>
      <c r="BWB151" s="94"/>
      <c r="BWC151" s="94"/>
      <c r="BWD151" s="94"/>
      <c r="BWE151" s="94"/>
      <c r="BWF151" s="94"/>
      <c r="BWG151" s="94"/>
      <c r="BWH151" s="94"/>
      <c r="BWI151" s="94"/>
      <c r="BWJ151" s="94"/>
      <c r="BWK151" s="94"/>
      <c r="BWL151" s="94"/>
      <c r="BWM151" s="94"/>
      <c r="BWN151" s="94"/>
      <c r="BWO151" s="94"/>
      <c r="BWP151" s="94"/>
      <c r="BWQ151" s="94"/>
      <c r="BWR151" s="94"/>
      <c r="BWS151" s="94"/>
      <c r="BWT151" s="94"/>
      <c r="BWU151" s="94"/>
      <c r="BWV151" s="94"/>
      <c r="BWW151" s="94"/>
      <c r="BWX151" s="94"/>
      <c r="BWY151" s="94"/>
      <c r="BWZ151" s="94"/>
      <c r="BXA151" s="94"/>
      <c r="BXB151" s="94"/>
      <c r="BXC151" s="94"/>
      <c r="BXD151" s="94"/>
      <c r="BXE151" s="94"/>
      <c r="BXF151" s="94"/>
      <c r="BXG151" s="94"/>
      <c r="BXH151" s="94"/>
      <c r="BXI151" s="94"/>
      <c r="BXJ151" s="94"/>
      <c r="BXK151" s="94"/>
      <c r="BXL151" s="94"/>
      <c r="BXM151" s="94"/>
      <c r="BXN151" s="94"/>
      <c r="BXO151" s="94"/>
      <c r="BXP151" s="94"/>
      <c r="BXQ151" s="94"/>
      <c r="BXR151" s="94"/>
      <c r="BXS151" s="94"/>
      <c r="BXT151" s="94"/>
      <c r="BXU151" s="94"/>
      <c r="BXV151" s="94"/>
      <c r="BXW151" s="94"/>
      <c r="BXX151" s="94"/>
      <c r="BXY151" s="94"/>
      <c r="BXZ151" s="94"/>
      <c r="BYA151" s="94"/>
      <c r="BYB151" s="94"/>
      <c r="BYC151" s="94"/>
      <c r="BYD151" s="94"/>
      <c r="BYE151" s="94"/>
      <c r="BYF151" s="94"/>
      <c r="BYG151" s="94"/>
      <c r="BYH151" s="94"/>
      <c r="BYI151" s="94"/>
      <c r="BYJ151" s="94"/>
      <c r="BYK151" s="94"/>
      <c r="BYL151" s="94"/>
      <c r="BYM151" s="94"/>
      <c r="BYN151" s="94"/>
      <c r="BYO151" s="94"/>
      <c r="BYP151" s="94"/>
      <c r="BYQ151" s="94"/>
      <c r="BYR151" s="94"/>
      <c r="BYS151" s="94"/>
      <c r="BYT151" s="94"/>
      <c r="BYU151" s="94"/>
      <c r="BYV151" s="94"/>
      <c r="BYW151" s="94"/>
      <c r="BYX151" s="94"/>
      <c r="BYY151" s="94"/>
      <c r="BYZ151" s="94"/>
      <c r="BZA151" s="94"/>
      <c r="BZB151" s="94"/>
      <c r="BZC151" s="94"/>
      <c r="BZD151" s="94"/>
      <c r="BZE151" s="94"/>
      <c r="BZF151" s="94"/>
      <c r="BZG151" s="94"/>
      <c r="BZH151" s="94"/>
      <c r="BZI151" s="94"/>
      <c r="BZJ151" s="94"/>
      <c r="BZK151" s="94"/>
      <c r="BZL151" s="94"/>
      <c r="BZM151" s="94"/>
      <c r="BZN151" s="94"/>
      <c r="BZO151" s="94"/>
      <c r="BZP151" s="94"/>
      <c r="BZQ151" s="94"/>
      <c r="BZR151" s="94"/>
      <c r="BZS151" s="94"/>
      <c r="BZT151" s="94"/>
      <c r="BZU151" s="94"/>
      <c r="BZV151" s="94"/>
      <c r="BZW151" s="94"/>
      <c r="BZX151" s="94"/>
      <c r="BZY151" s="94"/>
      <c r="BZZ151" s="94"/>
      <c r="CAA151" s="94"/>
      <c r="CAB151" s="94"/>
      <c r="CAC151" s="94"/>
      <c r="CAD151" s="94"/>
      <c r="CAE151" s="94"/>
      <c r="CAF151" s="94"/>
      <c r="CAG151" s="94"/>
      <c r="CAH151" s="94"/>
      <c r="CAI151" s="94"/>
      <c r="CAJ151" s="94"/>
      <c r="CAK151" s="94"/>
      <c r="CAL151" s="94"/>
      <c r="CAM151" s="94"/>
      <c r="CAN151" s="94"/>
      <c r="CAO151" s="94"/>
      <c r="CAP151" s="94"/>
      <c r="CAQ151" s="94"/>
      <c r="CAR151" s="94"/>
      <c r="CAS151" s="94"/>
      <c r="CAT151" s="94"/>
      <c r="CAU151" s="94"/>
      <c r="CAV151" s="94"/>
      <c r="CAW151" s="94"/>
      <c r="CAX151" s="94"/>
      <c r="CAY151" s="94"/>
      <c r="CAZ151" s="94"/>
      <c r="CBA151" s="94"/>
      <c r="CBB151" s="94"/>
      <c r="CBC151" s="94"/>
      <c r="CBD151" s="94"/>
      <c r="CBE151" s="94"/>
      <c r="CBF151" s="94"/>
      <c r="CBG151" s="94"/>
      <c r="CBH151" s="94"/>
      <c r="CBI151" s="94"/>
      <c r="CBJ151" s="94"/>
      <c r="CBK151" s="94"/>
      <c r="CBL151" s="94"/>
      <c r="CBM151" s="94"/>
      <c r="CBN151" s="94"/>
      <c r="CBO151" s="94"/>
      <c r="CBP151" s="94"/>
      <c r="CBQ151" s="94"/>
      <c r="CBR151" s="94"/>
      <c r="CBS151" s="94"/>
      <c r="CBT151" s="94"/>
      <c r="CBU151" s="94"/>
      <c r="CBV151" s="94"/>
      <c r="CBW151" s="94"/>
      <c r="CBX151" s="94"/>
      <c r="CBY151" s="94"/>
      <c r="CBZ151" s="94"/>
      <c r="CCA151" s="94"/>
      <c r="CCB151" s="94"/>
      <c r="CCC151" s="94"/>
      <c r="CCD151" s="94"/>
      <c r="CCE151" s="94"/>
      <c r="CCF151" s="94"/>
      <c r="CCG151" s="94"/>
      <c r="CCH151" s="94"/>
      <c r="CCI151" s="94"/>
      <c r="CCJ151" s="94"/>
      <c r="CCK151" s="94"/>
      <c r="CCL151" s="94"/>
      <c r="CCM151" s="94"/>
      <c r="CCN151" s="94"/>
      <c r="CCO151" s="94"/>
      <c r="CCP151" s="94"/>
      <c r="CCQ151" s="94"/>
      <c r="CCR151" s="94"/>
      <c r="CCS151" s="94"/>
      <c r="CCT151" s="94"/>
      <c r="CCU151" s="94"/>
      <c r="CCV151" s="94"/>
      <c r="CCW151" s="94"/>
      <c r="CCX151" s="94"/>
      <c r="CCY151" s="94"/>
      <c r="CCZ151" s="94"/>
      <c r="CDA151" s="94"/>
      <c r="CDB151" s="94"/>
      <c r="CDC151" s="94"/>
      <c r="CDD151" s="94"/>
      <c r="CDE151" s="94"/>
      <c r="CDF151" s="94"/>
      <c r="CDG151" s="94"/>
      <c r="CDH151" s="94"/>
      <c r="CDI151" s="94"/>
      <c r="CDJ151" s="94"/>
      <c r="CDK151" s="94"/>
      <c r="CDL151" s="94"/>
      <c r="CDM151" s="94"/>
      <c r="CDN151" s="94"/>
      <c r="CDO151" s="94"/>
      <c r="CDP151" s="94"/>
      <c r="CDQ151" s="94"/>
      <c r="CDR151" s="94"/>
      <c r="CDS151" s="94"/>
      <c r="CDT151" s="94"/>
      <c r="CDU151" s="94"/>
      <c r="CDV151" s="94"/>
      <c r="CDW151" s="94"/>
      <c r="CDX151" s="94"/>
      <c r="CDY151" s="94"/>
      <c r="CDZ151" s="94"/>
      <c r="CEA151" s="94"/>
      <c r="CEB151" s="94"/>
      <c r="CEC151" s="94"/>
      <c r="CED151" s="94"/>
      <c r="CEE151" s="94"/>
      <c r="CEF151" s="94"/>
      <c r="CEG151" s="94"/>
      <c r="CEH151" s="94"/>
      <c r="CEI151" s="94"/>
      <c r="CEJ151" s="94"/>
      <c r="CEK151" s="94"/>
      <c r="CEL151" s="94"/>
      <c r="CEM151" s="94"/>
      <c r="CEN151" s="94"/>
      <c r="CEO151" s="94"/>
      <c r="CEP151" s="94"/>
      <c r="CEQ151" s="94"/>
      <c r="CER151" s="94"/>
      <c r="CES151" s="94"/>
      <c r="CET151" s="94"/>
      <c r="CEU151" s="94"/>
      <c r="CEV151" s="94"/>
      <c r="CEW151" s="94"/>
      <c r="CEX151" s="94"/>
      <c r="CEY151" s="94"/>
      <c r="CEZ151" s="94"/>
      <c r="CFA151" s="94"/>
      <c r="CFB151" s="94"/>
      <c r="CFC151" s="94"/>
      <c r="CFD151" s="94"/>
      <c r="CFE151" s="94"/>
      <c r="CFF151" s="94"/>
      <c r="CFG151" s="94"/>
      <c r="CFH151" s="94"/>
      <c r="CFI151" s="94"/>
      <c r="CFJ151" s="94"/>
      <c r="CFK151" s="94"/>
      <c r="CFL151" s="94"/>
      <c r="CFM151" s="94"/>
      <c r="CFN151" s="94"/>
      <c r="CFO151" s="94"/>
      <c r="CFP151" s="94"/>
      <c r="CFQ151" s="94"/>
      <c r="CFR151" s="94"/>
      <c r="CFS151" s="94"/>
      <c r="CFT151" s="94"/>
      <c r="CFU151" s="94"/>
      <c r="CFV151" s="94"/>
      <c r="CFW151" s="94"/>
      <c r="CFX151" s="94"/>
      <c r="CFY151" s="94"/>
      <c r="CFZ151" s="94"/>
      <c r="CGA151" s="94"/>
      <c r="CGB151" s="94"/>
      <c r="CGC151" s="94"/>
      <c r="CGD151" s="94"/>
      <c r="CGE151" s="94"/>
      <c r="CGF151" s="94"/>
      <c r="CGG151" s="94"/>
      <c r="CGH151" s="94"/>
      <c r="CGI151" s="94"/>
      <c r="CGJ151" s="94"/>
      <c r="CGK151" s="94"/>
      <c r="CGL151" s="94"/>
      <c r="CGM151" s="94"/>
      <c r="CGN151" s="94"/>
      <c r="CGO151" s="94"/>
      <c r="CGP151" s="94"/>
      <c r="CGQ151" s="94"/>
      <c r="CGR151" s="94"/>
      <c r="CGS151" s="94"/>
      <c r="CGT151" s="94"/>
      <c r="CGU151" s="94"/>
      <c r="CGV151" s="94"/>
      <c r="CGW151" s="94"/>
      <c r="CGX151" s="94"/>
      <c r="CGY151" s="94"/>
      <c r="CGZ151" s="94"/>
      <c r="CHA151" s="94"/>
      <c r="CHB151" s="94"/>
      <c r="CHC151" s="94"/>
      <c r="CHD151" s="94"/>
      <c r="CHE151" s="94"/>
      <c r="CHF151" s="94"/>
      <c r="CHG151" s="94"/>
      <c r="CHH151" s="94"/>
      <c r="CHI151" s="94"/>
      <c r="CHJ151" s="94"/>
      <c r="CHK151" s="94"/>
      <c r="CHL151" s="94"/>
      <c r="CHM151" s="94"/>
      <c r="CHN151" s="94"/>
      <c r="CHO151" s="94"/>
      <c r="CHP151" s="94"/>
      <c r="CHQ151" s="94"/>
      <c r="CHR151" s="94"/>
      <c r="CHS151" s="94"/>
      <c r="CHT151" s="94"/>
      <c r="CHU151" s="94"/>
      <c r="CHV151" s="94"/>
      <c r="CHW151" s="94"/>
      <c r="CHX151" s="94"/>
      <c r="CHY151" s="94"/>
      <c r="CHZ151" s="94"/>
      <c r="CIA151" s="94"/>
      <c r="CIB151" s="94"/>
      <c r="CIC151" s="94"/>
      <c r="CID151" s="94"/>
      <c r="CIE151" s="94"/>
      <c r="CIF151" s="94"/>
      <c r="CIG151" s="94"/>
      <c r="CIH151" s="94"/>
      <c r="CII151" s="94"/>
      <c r="CIJ151" s="94"/>
      <c r="CIK151" s="94"/>
      <c r="CIL151" s="94"/>
      <c r="CIM151" s="94"/>
      <c r="CIN151" s="94"/>
      <c r="CIO151" s="94"/>
      <c r="CIP151" s="94"/>
      <c r="CIQ151" s="94"/>
      <c r="CIR151" s="94"/>
      <c r="CIS151" s="94"/>
      <c r="CIT151" s="94"/>
      <c r="CIU151" s="94"/>
      <c r="CIV151" s="94"/>
      <c r="CIW151" s="94"/>
      <c r="CIX151" s="94"/>
      <c r="CIY151" s="94"/>
      <c r="CIZ151" s="94"/>
      <c r="CJA151" s="94"/>
      <c r="CJB151" s="94"/>
      <c r="CJC151" s="94"/>
      <c r="CJD151" s="94"/>
      <c r="CJE151" s="94"/>
      <c r="CJF151" s="94"/>
      <c r="CJG151" s="94"/>
      <c r="CJH151" s="94"/>
      <c r="CJI151" s="94"/>
      <c r="CJJ151" s="94"/>
      <c r="CJK151" s="94"/>
      <c r="CJL151" s="94"/>
      <c r="CJM151" s="94"/>
      <c r="CJN151" s="94"/>
      <c r="CJO151" s="94"/>
      <c r="CJP151" s="94"/>
      <c r="CJQ151" s="94"/>
      <c r="CJR151" s="94"/>
      <c r="CJS151" s="94"/>
      <c r="CJT151" s="94"/>
      <c r="CJU151" s="94"/>
      <c r="CJV151" s="94"/>
      <c r="CJW151" s="94"/>
      <c r="CJX151" s="94"/>
      <c r="CJY151" s="94"/>
      <c r="CJZ151" s="94"/>
      <c r="CKA151" s="94"/>
      <c r="CKB151" s="94"/>
      <c r="CKC151" s="94"/>
      <c r="CKD151" s="94"/>
      <c r="CKE151" s="94"/>
      <c r="CKF151" s="94"/>
      <c r="CKG151" s="94"/>
      <c r="CKH151" s="94"/>
      <c r="CKI151" s="94"/>
      <c r="CKJ151" s="94"/>
      <c r="CKK151" s="94"/>
      <c r="CKL151" s="94"/>
      <c r="CKM151" s="94"/>
      <c r="CKN151" s="94"/>
      <c r="CKO151" s="94"/>
      <c r="CKP151" s="94"/>
      <c r="CKQ151" s="94"/>
      <c r="CKR151" s="94"/>
      <c r="CKS151" s="94"/>
      <c r="CKT151" s="94"/>
      <c r="CKU151" s="94"/>
      <c r="CKV151" s="94"/>
      <c r="CKW151" s="94"/>
      <c r="CKX151" s="94"/>
      <c r="CKY151" s="94"/>
      <c r="CKZ151" s="94"/>
      <c r="CLA151" s="94"/>
      <c r="CLB151" s="94"/>
      <c r="CLC151" s="94"/>
      <c r="CLD151" s="94"/>
      <c r="CLE151" s="94"/>
      <c r="CLF151" s="94"/>
      <c r="CLG151" s="94"/>
      <c r="CLH151" s="94"/>
      <c r="CLI151" s="94"/>
      <c r="CLJ151" s="94"/>
      <c r="CLK151" s="94"/>
      <c r="CLL151" s="94"/>
      <c r="CLM151" s="94"/>
      <c r="CLN151" s="94"/>
      <c r="CLO151" s="94"/>
      <c r="CLP151" s="94"/>
      <c r="CLQ151" s="94"/>
      <c r="CLR151" s="94"/>
      <c r="CLS151" s="94"/>
      <c r="CLT151" s="94"/>
      <c r="CLU151" s="94"/>
      <c r="CLV151" s="94"/>
      <c r="CLW151" s="94"/>
      <c r="CLX151" s="94"/>
      <c r="CLY151" s="94"/>
      <c r="CLZ151" s="94"/>
      <c r="CMA151" s="94"/>
      <c r="CMB151" s="94"/>
      <c r="CMC151" s="94"/>
      <c r="CMD151" s="94"/>
      <c r="CME151" s="94"/>
      <c r="CMF151" s="94"/>
      <c r="CMG151" s="94"/>
      <c r="CMH151" s="94"/>
      <c r="CMI151" s="94"/>
      <c r="CMJ151" s="94"/>
      <c r="CMK151" s="94"/>
      <c r="CML151" s="94"/>
      <c r="CMM151" s="94"/>
      <c r="CMN151" s="94"/>
      <c r="CMO151" s="94"/>
      <c r="CMP151" s="94"/>
      <c r="CMQ151" s="94"/>
      <c r="CMR151" s="94"/>
      <c r="CMS151" s="94"/>
      <c r="CMT151" s="94"/>
      <c r="CMU151" s="94"/>
      <c r="CMV151" s="94"/>
      <c r="CMW151" s="94"/>
      <c r="CMX151" s="94"/>
      <c r="CMY151" s="94"/>
      <c r="CMZ151" s="94"/>
      <c r="CNA151" s="94"/>
      <c r="CNB151" s="94"/>
      <c r="CNC151" s="94"/>
      <c r="CND151" s="94"/>
      <c r="CNE151" s="94"/>
      <c r="CNF151" s="94"/>
      <c r="CNG151" s="94"/>
      <c r="CNH151" s="94"/>
      <c r="CNI151" s="94"/>
      <c r="CNJ151" s="94"/>
      <c r="CNK151" s="94"/>
      <c r="CNL151" s="94"/>
      <c r="CNM151" s="94"/>
      <c r="CNN151" s="94"/>
      <c r="CNO151" s="94"/>
      <c r="CNP151" s="94"/>
      <c r="CNQ151" s="94"/>
      <c r="CNR151" s="94"/>
      <c r="CNS151" s="94"/>
      <c r="CNT151" s="94"/>
      <c r="CNU151" s="94"/>
      <c r="CNV151" s="94"/>
      <c r="CNW151" s="94"/>
      <c r="CNX151" s="94"/>
      <c r="CNY151" s="94"/>
      <c r="CNZ151" s="94"/>
      <c r="COA151" s="94"/>
      <c r="COB151" s="94"/>
      <c r="COC151" s="94"/>
      <c r="COD151" s="94"/>
      <c r="COE151" s="94"/>
      <c r="COF151" s="94"/>
      <c r="COG151" s="94"/>
      <c r="COH151" s="94"/>
      <c r="COI151" s="94"/>
      <c r="COJ151" s="94"/>
      <c r="COK151" s="94"/>
      <c r="COL151" s="94"/>
      <c r="COM151" s="94"/>
      <c r="CON151" s="94"/>
      <c r="COO151" s="94"/>
      <c r="COP151" s="94"/>
      <c r="COQ151" s="94"/>
      <c r="COR151" s="94"/>
      <c r="COS151" s="94"/>
      <c r="COT151" s="94"/>
      <c r="COU151" s="94"/>
      <c r="COV151" s="94"/>
      <c r="COW151" s="94"/>
      <c r="COX151" s="94"/>
      <c r="COY151" s="94"/>
      <c r="COZ151" s="94"/>
      <c r="CPA151" s="94"/>
      <c r="CPB151" s="94"/>
      <c r="CPC151" s="94"/>
      <c r="CPD151" s="94"/>
      <c r="CPE151" s="94"/>
      <c r="CPF151" s="94"/>
      <c r="CPG151" s="94"/>
      <c r="CPH151" s="94"/>
      <c r="CPI151" s="94"/>
      <c r="CPJ151" s="94"/>
      <c r="CPK151" s="94"/>
      <c r="CPL151" s="94"/>
      <c r="CPM151" s="94"/>
      <c r="CPN151" s="94"/>
      <c r="CPO151" s="94"/>
      <c r="CPP151" s="94"/>
      <c r="CPQ151" s="94"/>
      <c r="CPR151" s="94"/>
      <c r="CPS151" s="94"/>
      <c r="CPT151" s="94"/>
      <c r="CPU151" s="94"/>
      <c r="CPV151" s="94"/>
      <c r="CPW151" s="94"/>
      <c r="CPX151" s="94"/>
      <c r="CPY151" s="94"/>
      <c r="CPZ151" s="94"/>
      <c r="CQA151" s="94"/>
      <c r="CQB151" s="94"/>
      <c r="CQC151" s="94"/>
      <c r="CQD151" s="94"/>
      <c r="CQE151" s="94"/>
      <c r="CQF151" s="94"/>
      <c r="CQG151" s="94"/>
      <c r="CQH151" s="94"/>
      <c r="CQI151" s="94"/>
      <c r="CQJ151" s="94"/>
      <c r="CQK151" s="94"/>
      <c r="CQL151" s="94"/>
      <c r="CQM151" s="94"/>
      <c r="CQN151" s="94"/>
      <c r="CQO151" s="94"/>
      <c r="CQP151" s="94"/>
      <c r="CQQ151" s="94"/>
      <c r="CQR151" s="94"/>
      <c r="CQS151" s="94"/>
      <c r="CQT151" s="94"/>
      <c r="CQU151" s="94"/>
      <c r="CQV151" s="94"/>
      <c r="CQW151" s="94"/>
      <c r="CQX151" s="94"/>
      <c r="CQY151" s="94"/>
      <c r="CQZ151" s="94"/>
      <c r="CRA151" s="94"/>
      <c r="CRB151" s="94"/>
      <c r="CRC151" s="94"/>
      <c r="CRD151" s="94"/>
      <c r="CRE151" s="94"/>
      <c r="CRF151" s="94"/>
      <c r="CRG151" s="94"/>
      <c r="CRH151" s="94"/>
      <c r="CRI151" s="94"/>
      <c r="CRJ151" s="94"/>
      <c r="CRK151" s="94"/>
      <c r="CRL151" s="94"/>
      <c r="CRM151" s="94"/>
      <c r="CRN151" s="94"/>
      <c r="CRO151" s="94"/>
      <c r="CRP151" s="94"/>
      <c r="CRQ151" s="94"/>
      <c r="CRR151" s="94"/>
      <c r="CRS151" s="94"/>
      <c r="CRT151" s="94"/>
      <c r="CRU151" s="94"/>
      <c r="CRV151" s="94"/>
      <c r="CRW151" s="94"/>
      <c r="CRX151" s="94"/>
      <c r="CRY151" s="94"/>
      <c r="CRZ151" s="94"/>
      <c r="CSA151" s="94"/>
      <c r="CSB151" s="94"/>
      <c r="CSC151" s="94"/>
      <c r="CSD151" s="94"/>
      <c r="CSE151" s="94"/>
      <c r="CSF151" s="94"/>
      <c r="CSG151" s="94"/>
      <c r="CSH151" s="94"/>
      <c r="CSI151" s="94"/>
      <c r="CSJ151" s="94"/>
      <c r="CSK151" s="94"/>
      <c r="CSL151" s="94"/>
      <c r="CSM151" s="94"/>
      <c r="CSN151" s="94"/>
      <c r="CSO151" s="94"/>
      <c r="CSP151" s="94"/>
      <c r="CSQ151" s="94"/>
      <c r="CSR151" s="94"/>
      <c r="CSS151" s="94"/>
      <c r="CST151" s="94"/>
      <c r="CSU151" s="94"/>
      <c r="CSV151" s="94"/>
      <c r="CSW151" s="94"/>
      <c r="CSX151" s="94"/>
      <c r="CSY151" s="94"/>
      <c r="CSZ151" s="94"/>
      <c r="CTA151" s="94"/>
      <c r="CTB151" s="94"/>
      <c r="CTC151" s="94"/>
      <c r="CTD151" s="94"/>
      <c r="CTE151" s="94"/>
      <c r="CTF151" s="94"/>
      <c r="CTG151" s="94"/>
      <c r="CTH151" s="94"/>
      <c r="CTI151" s="94"/>
      <c r="CTJ151" s="94"/>
      <c r="CTK151" s="94"/>
      <c r="CTL151" s="94"/>
      <c r="CTM151" s="94"/>
      <c r="CTN151" s="94"/>
      <c r="CTO151" s="94"/>
      <c r="CTP151" s="94"/>
      <c r="CTQ151" s="94"/>
      <c r="CTR151" s="94"/>
      <c r="CTS151" s="94"/>
      <c r="CTT151" s="94"/>
      <c r="CTU151" s="94"/>
      <c r="CTV151" s="94"/>
      <c r="CTW151" s="94"/>
      <c r="CTX151" s="94"/>
      <c r="CTY151" s="94"/>
      <c r="CTZ151" s="94"/>
      <c r="CUA151" s="94"/>
      <c r="CUB151" s="94"/>
      <c r="CUC151" s="94"/>
      <c r="CUD151" s="94"/>
      <c r="CUE151" s="94"/>
      <c r="CUF151" s="94"/>
      <c r="CUG151" s="94"/>
      <c r="CUH151" s="94"/>
      <c r="CUI151" s="94"/>
      <c r="CUJ151" s="94"/>
      <c r="CUK151" s="94"/>
      <c r="CUL151" s="94"/>
      <c r="CUM151" s="94"/>
      <c r="CUN151" s="94"/>
      <c r="CUO151" s="94"/>
      <c r="CUP151" s="94"/>
      <c r="CUQ151" s="94"/>
      <c r="CUR151" s="94"/>
      <c r="CUS151" s="94"/>
      <c r="CUT151" s="94"/>
      <c r="CUU151" s="94"/>
      <c r="CUV151" s="94"/>
      <c r="CUW151" s="94"/>
      <c r="CUX151" s="94"/>
      <c r="CUY151" s="94"/>
      <c r="CUZ151" s="94"/>
      <c r="CVA151" s="94"/>
      <c r="CVB151" s="94"/>
      <c r="CVC151" s="94"/>
      <c r="CVD151" s="94"/>
      <c r="CVE151" s="94"/>
      <c r="CVF151" s="94"/>
      <c r="CVG151" s="94"/>
      <c r="CVH151" s="94"/>
      <c r="CVI151" s="94"/>
      <c r="CVJ151" s="94"/>
      <c r="CVK151" s="94"/>
      <c r="CVL151" s="94"/>
      <c r="CVM151" s="94"/>
      <c r="CVN151" s="94"/>
      <c r="CVO151" s="94"/>
      <c r="CVP151" s="94"/>
      <c r="CVQ151" s="94"/>
      <c r="CVR151" s="94"/>
      <c r="CVS151" s="94"/>
      <c r="CVT151" s="94"/>
      <c r="CVU151" s="94"/>
      <c r="CVV151" s="94"/>
      <c r="CVW151" s="94"/>
      <c r="CVX151" s="94"/>
      <c r="CVY151" s="94"/>
      <c r="CVZ151" s="94"/>
      <c r="CWA151" s="94"/>
      <c r="CWB151" s="94"/>
      <c r="CWC151" s="94"/>
      <c r="CWD151" s="94"/>
      <c r="CWE151" s="94"/>
      <c r="CWF151" s="94"/>
      <c r="CWG151" s="94"/>
      <c r="CWH151" s="94"/>
      <c r="CWI151" s="94"/>
      <c r="CWJ151" s="94"/>
      <c r="CWK151" s="94"/>
      <c r="CWL151" s="94"/>
      <c r="CWM151" s="94"/>
      <c r="CWN151" s="94"/>
      <c r="CWO151" s="94"/>
      <c r="CWP151" s="94"/>
      <c r="CWQ151" s="94"/>
      <c r="CWR151" s="94"/>
      <c r="CWS151" s="94"/>
      <c r="CWT151" s="94"/>
      <c r="CWU151" s="94"/>
      <c r="CWV151" s="94"/>
      <c r="CWW151" s="94"/>
      <c r="CWX151" s="94"/>
      <c r="CWY151" s="94"/>
      <c r="CWZ151" s="94"/>
      <c r="CXA151" s="94"/>
      <c r="CXB151" s="94"/>
      <c r="CXC151" s="94"/>
      <c r="CXD151" s="94"/>
      <c r="CXE151" s="94"/>
      <c r="CXF151" s="94"/>
      <c r="CXG151" s="94"/>
      <c r="CXH151" s="94"/>
      <c r="CXI151" s="94"/>
      <c r="CXJ151" s="94"/>
      <c r="CXK151" s="94"/>
      <c r="CXL151" s="94"/>
      <c r="CXM151" s="94"/>
      <c r="CXN151" s="94"/>
      <c r="CXO151" s="94"/>
      <c r="CXP151" s="94"/>
      <c r="CXQ151" s="94"/>
      <c r="CXR151" s="94"/>
      <c r="CXS151" s="94"/>
      <c r="CXT151" s="94"/>
      <c r="CXU151" s="94"/>
      <c r="CXV151" s="94"/>
      <c r="CXW151" s="94"/>
      <c r="CXX151" s="94"/>
      <c r="CXY151" s="94"/>
      <c r="CXZ151" s="94"/>
      <c r="CYA151" s="94"/>
      <c r="CYB151" s="94"/>
      <c r="CYC151" s="94"/>
      <c r="CYD151" s="94"/>
      <c r="CYE151" s="94"/>
      <c r="CYF151" s="94"/>
      <c r="CYG151" s="94"/>
      <c r="CYH151" s="94"/>
      <c r="CYI151" s="94"/>
      <c r="CYJ151" s="94"/>
      <c r="CYK151" s="94"/>
      <c r="CYL151" s="94"/>
      <c r="CYM151" s="94"/>
      <c r="CYN151" s="94"/>
      <c r="CYO151" s="94"/>
      <c r="CYP151" s="94"/>
      <c r="CYQ151" s="94"/>
      <c r="CYR151" s="94"/>
      <c r="CYS151" s="94"/>
      <c r="CYT151" s="94"/>
      <c r="CYU151" s="94"/>
      <c r="CYV151" s="94"/>
      <c r="CYW151" s="94"/>
      <c r="CYX151" s="94"/>
      <c r="CYY151" s="94"/>
      <c r="CYZ151" s="94"/>
      <c r="CZA151" s="94"/>
      <c r="CZB151" s="94"/>
      <c r="CZC151" s="94"/>
      <c r="CZD151" s="94"/>
      <c r="CZE151" s="94"/>
      <c r="CZF151" s="94"/>
      <c r="CZG151" s="94"/>
      <c r="CZH151" s="94"/>
      <c r="CZI151" s="94"/>
      <c r="CZJ151" s="94"/>
      <c r="CZK151" s="94"/>
      <c r="CZL151" s="94"/>
      <c r="CZM151" s="94"/>
      <c r="CZN151" s="94"/>
      <c r="CZO151" s="94"/>
      <c r="CZP151" s="94"/>
      <c r="CZQ151" s="94"/>
      <c r="CZR151" s="94"/>
      <c r="CZS151" s="94"/>
      <c r="CZT151" s="94"/>
      <c r="CZU151" s="94"/>
      <c r="CZV151" s="94"/>
      <c r="CZW151" s="94"/>
      <c r="CZX151" s="94"/>
      <c r="CZY151" s="94"/>
      <c r="CZZ151" s="94"/>
      <c r="DAA151" s="94"/>
      <c r="DAB151" s="94"/>
      <c r="DAC151" s="94"/>
      <c r="DAD151" s="94"/>
      <c r="DAE151" s="94"/>
      <c r="DAF151" s="94"/>
      <c r="DAG151" s="94"/>
      <c r="DAH151" s="94"/>
      <c r="DAI151" s="94"/>
      <c r="DAJ151" s="94"/>
      <c r="DAK151" s="94"/>
      <c r="DAL151" s="94"/>
      <c r="DAM151" s="94"/>
      <c r="DAN151" s="94"/>
      <c r="DAO151" s="94"/>
      <c r="DAP151" s="94"/>
      <c r="DAQ151" s="94"/>
      <c r="DAR151" s="94"/>
      <c r="DAS151" s="94"/>
      <c r="DAT151" s="94"/>
      <c r="DAU151" s="94"/>
      <c r="DAV151" s="94"/>
      <c r="DAW151" s="94"/>
      <c r="DAX151" s="94"/>
      <c r="DAY151" s="94"/>
      <c r="DAZ151" s="94"/>
      <c r="DBA151" s="94"/>
      <c r="DBB151" s="94"/>
      <c r="DBC151" s="94"/>
      <c r="DBD151" s="94"/>
      <c r="DBE151" s="94"/>
      <c r="DBF151" s="94"/>
      <c r="DBG151" s="94"/>
      <c r="DBH151" s="94"/>
      <c r="DBI151" s="94"/>
      <c r="DBJ151" s="94"/>
      <c r="DBK151" s="94"/>
      <c r="DBL151" s="94"/>
      <c r="DBM151" s="94"/>
      <c r="DBN151" s="94"/>
      <c r="DBO151" s="94"/>
      <c r="DBP151" s="94"/>
      <c r="DBQ151" s="94"/>
      <c r="DBR151" s="94"/>
      <c r="DBS151" s="94"/>
      <c r="DBT151" s="94"/>
      <c r="DBU151" s="94"/>
      <c r="DBV151" s="94"/>
      <c r="DBW151" s="94"/>
      <c r="DBX151" s="94"/>
      <c r="DBY151" s="94"/>
      <c r="DBZ151" s="94"/>
      <c r="DCA151" s="94"/>
      <c r="DCB151" s="94"/>
      <c r="DCC151" s="94"/>
      <c r="DCD151" s="94"/>
      <c r="DCE151" s="94"/>
      <c r="DCF151" s="94"/>
      <c r="DCG151" s="94"/>
      <c r="DCH151" s="94"/>
      <c r="DCI151" s="94"/>
      <c r="DCJ151" s="94"/>
      <c r="DCK151" s="94"/>
      <c r="DCL151" s="94"/>
      <c r="DCM151" s="94"/>
      <c r="DCN151" s="94"/>
      <c r="DCO151" s="94"/>
      <c r="DCP151" s="94"/>
      <c r="DCQ151" s="94"/>
      <c r="DCR151" s="94"/>
      <c r="DCS151" s="94"/>
      <c r="DCT151" s="94"/>
      <c r="DCU151" s="94"/>
      <c r="DCV151" s="94"/>
      <c r="DCW151" s="94"/>
      <c r="DCX151" s="94"/>
      <c r="DCY151" s="94"/>
      <c r="DCZ151" s="94"/>
      <c r="DDA151" s="94"/>
      <c r="DDB151" s="94"/>
      <c r="DDC151" s="94"/>
      <c r="DDD151" s="94"/>
      <c r="DDE151" s="94"/>
      <c r="DDF151" s="94"/>
      <c r="DDG151" s="94"/>
      <c r="DDH151" s="94"/>
      <c r="DDI151" s="94"/>
      <c r="DDJ151" s="94"/>
      <c r="DDK151" s="94"/>
      <c r="DDL151" s="94"/>
      <c r="DDM151" s="94"/>
      <c r="DDN151" s="94"/>
      <c r="DDO151" s="94"/>
      <c r="DDP151" s="94"/>
      <c r="DDQ151" s="94"/>
      <c r="DDR151" s="94"/>
      <c r="DDS151" s="94"/>
      <c r="DDT151" s="94"/>
      <c r="DDU151" s="94"/>
      <c r="DDV151" s="94"/>
      <c r="DDW151" s="94"/>
      <c r="DDX151" s="94"/>
      <c r="DDY151" s="94"/>
      <c r="DDZ151" s="94"/>
      <c r="DEA151" s="94"/>
      <c r="DEB151" s="94"/>
      <c r="DEC151" s="94"/>
      <c r="DED151" s="94"/>
      <c r="DEE151" s="94"/>
      <c r="DEF151" s="94"/>
      <c r="DEG151" s="94"/>
      <c r="DEH151" s="94"/>
      <c r="DEI151" s="94"/>
      <c r="DEJ151" s="94"/>
      <c r="DEK151" s="94"/>
      <c r="DEL151" s="94"/>
      <c r="DEM151" s="94"/>
      <c r="DEN151" s="94"/>
      <c r="DEO151" s="94"/>
      <c r="DEP151" s="94"/>
      <c r="DEQ151" s="94"/>
      <c r="DER151" s="94"/>
      <c r="DES151" s="94"/>
      <c r="DET151" s="94"/>
      <c r="DEU151" s="94"/>
      <c r="DEV151" s="94"/>
      <c r="DEW151" s="94"/>
      <c r="DEX151" s="94"/>
      <c r="DEY151" s="94"/>
      <c r="DEZ151" s="94"/>
      <c r="DFA151" s="94"/>
      <c r="DFB151" s="94"/>
      <c r="DFC151" s="94"/>
      <c r="DFD151" s="94"/>
      <c r="DFE151" s="94"/>
      <c r="DFF151" s="94"/>
      <c r="DFG151" s="94"/>
      <c r="DFH151" s="94"/>
      <c r="DFI151" s="94"/>
      <c r="DFJ151" s="94"/>
      <c r="DFK151" s="94"/>
      <c r="DFL151" s="94"/>
      <c r="DFM151" s="94"/>
      <c r="DFN151" s="94"/>
      <c r="DFO151" s="94"/>
      <c r="DFP151" s="94"/>
      <c r="DFQ151" s="94"/>
      <c r="DFR151" s="94"/>
      <c r="DFS151" s="94"/>
      <c r="DFT151" s="94"/>
      <c r="DFU151" s="94"/>
      <c r="DFV151" s="94"/>
      <c r="DFW151" s="94"/>
      <c r="DFX151" s="94"/>
      <c r="DFY151" s="94"/>
      <c r="DFZ151" s="94"/>
      <c r="DGA151" s="94"/>
      <c r="DGB151" s="94"/>
      <c r="DGC151" s="94"/>
      <c r="DGD151" s="94"/>
      <c r="DGE151" s="94"/>
      <c r="DGF151" s="94"/>
      <c r="DGG151" s="94"/>
      <c r="DGH151" s="94"/>
      <c r="DGI151" s="94"/>
      <c r="DGJ151" s="94"/>
      <c r="DGK151" s="94"/>
      <c r="DGL151" s="94"/>
      <c r="DGM151" s="94"/>
      <c r="DGN151" s="94"/>
      <c r="DGO151" s="94"/>
      <c r="DGP151" s="94"/>
      <c r="DGQ151" s="94"/>
      <c r="DGR151" s="94"/>
      <c r="DGS151" s="94"/>
      <c r="DGT151" s="94"/>
      <c r="DGU151" s="94"/>
      <c r="DGV151" s="94"/>
      <c r="DGW151" s="94"/>
      <c r="DGX151" s="94"/>
      <c r="DGY151" s="94"/>
      <c r="DGZ151" s="94"/>
      <c r="DHA151" s="94"/>
      <c r="DHB151" s="94"/>
      <c r="DHC151" s="94"/>
      <c r="DHD151" s="94"/>
      <c r="DHE151" s="94"/>
      <c r="DHF151" s="94"/>
      <c r="DHG151" s="94"/>
      <c r="DHH151" s="94"/>
      <c r="DHI151" s="94"/>
      <c r="DHJ151" s="94"/>
      <c r="DHK151" s="94"/>
      <c r="DHL151" s="94"/>
      <c r="DHM151" s="94"/>
      <c r="DHN151" s="94"/>
      <c r="DHO151" s="94"/>
      <c r="DHP151" s="94"/>
      <c r="DHQ151" s="94"/>
      <c r="DHR151" s="94"/>
      <c r="DHS151" s="94"/>
      <c r="DHT151" s="94"/>
      <c r="DHU151" s="94"/>
      <c r="DHV151" s="94"/>
      <c r="DHW151" s="94"/>
      <c r="DHX151" s="94"/>
      <c r="DHY151" s="94"/>
      <c r="DHZ151" s="94"/>
      <c r="DIA151" s="94"/>
      <c r="DIB151" s="94"/>
      <c r="DIC151" s="94"/>
      <c r="DID151" s="94"/>
      <c r="DIE151" s="94"/>
      <c r="DIF151" s="94"/>
      <c r="DIG151" s="94"/>
      <c r="DIH151" s="94"/>
      <c r="DII151" s="94"/>
      <c r="DIJ151" s="94"/>
      <c r="DIK151" s="94"/>
      <c r="DIL151" s="94"/>
      <c r="DIM151" s="94"/>
      <c r="DIN151" s="94"/>
      <c r="DIO151" s="94"/>
      <c r="DIP151" s="94"/>
      <c r="DIQ151" s="94"/>
      <c r="DIR151" s="94"/>
      <c r="DIS151" s="94"/>
      <c r="DIT151" s="94"/>
      <c r="DIU151" s="94"/>
      <c r="DIV151" s="94"/>
      <c r="DIW151" s="94"/>
      <c r="DIX151" s="94"/>
      <c r="DIY151" s="94"/>
      <c r="DIZ151" s="94"/>
      <c r="DJA151" s="94"/>
      <c r="DJB151" s="94"/>
      <c r="DJC151" s="94"/>
      <c r="DJD151" s="94"/>
      <c r="DJE151" s="94"/>
      <c r="DJF151" s="94"/>
      <c r="DJG151" s="94"/>
      <c r="DJH151" s="94"/>
      <c r="DJI151" s="94"/>
      <c r="DJJ151" s="94"/>
      <c r="DJK151" s="94"/>
      <c r="DJL151" s="94"/>
      <c r="DJM151" s="94"/>
      <c r="DJN151" s="94"/>
      <c r="DJO151" s="94"/>
      <c r="DJP151" s="94"/>
      <c r="DJQ151" s="94"/>
      <c r="DJR151" s="94"/>
      <c r="DJS151" s="94"/>
      <c r="DJT151" s="94"/>
      <c r="DJU151" s="94"/>
      <c r="DJV151" s="94"/>
      <c r="DJW151" s="94"/>
      <c r="DJX151" s="94"/>
      <c r="DJY151" s="94"/>
      <c r="DJZ151" s="94"/>
      <c r="DKA151" s="94"/>
      <c r="DKB151" s="94"/>
      <c r="DKC151" s="94"/>
      <c r="DKD151" s="94"/>
      <c r="DKE151" s="94"/>
      <c r="DKF151" s="94"/>
      <c r="DKG151" s="94"/>
      <c r="DKH151" s="94"/>
      <c r="DKI151" s="94"/>
      <c r="DKJ151" s="94"/>
      <c r="DKK151" s="94"/>
      <c r="DKL151" s="94"/>
      <c r="DKM151" s="94"/>
      <c r="DKN151" s="94"/>
      <c r="DKO151" s="94"/>
      <c r="DKP151" s="94"/>
      <c r="DKQ151" s="94"/>
      <c r="DKR151" s="94"/>
      <c r="DKS151" s="94"/>
      <c r="DKT151" s="94"/>
      <c r="DKU151" s="94"/>
      <c r="DKV151" s="94"/>
      <c r="DKW151" s="94"/>
      <c r="DKX151" s="94"/>
      <c r="DKY151" s="94"/>
      <c r="DKZ151" s="94"/>
      <c r="DLA151" s="94"/>
      <c r="DLB151" s="94"/>
      <c r="DLC151" s="94"/>
      <c r="DLD151" s="94"/>
      <c r="DLE151" s="94"/>
      <c r="DLF151" s="94"/>
      <c r="DLG151" s="94"/>
      <c r="DLH151" s="94"/>
      <c r="DLI151" s="94"/>
      <c r="DLJ151" s="94"/>
      <c r="DLK151" s="94"/>
      <c r="DLL151" s="94"/>
      <c r="DLM151" s="94"/>
      <c r="DLN151" s="94"/>
      <c r="DLO151" s="94"/>
      <c r="DLP151" s="94"/>
      <c r="DLQ151" s="94"/>
      <c r="DLR151" s="94"/>
      <c r="DLS151" s="94"/>
      <c r="DLT151" s="94"/>
      <c r="DLU151" s="94"/>
      <c r="DLV151" s="94"/>
      <c r="DLW151" s="94"/>
      <c r="DLX151" s="94"/>
      <c r="DLY151" s="94"/>
      <c r="DLZ151" s="94"/>
      <c r="DMA151" s="94"/>
      <c r="DMB151" s="94"/>
      <c r="DMC151" s="94"/>
      <c r="DMD151" s="94"/>
      <c r="DME151" s="94"/>
      <c r="DMF151" s="94"/>
      <c r="DMG151" s="94"/>
      <c r="DMH151" s="94"/>
      <c r="DMI151" s="94"/>
      <c r="DMJ151" s="94"/>
      <c r="DMK151" s="94"/>
      <c r="DML151" s="94"/>
      <c r="DMM151" s="94"/>
      <c r="DMN151" s="94"/>
      <c r="DMO151" s="94"/>
      <c r="DMP151" s="94"/>
      <c r="DMQ151" s="94"/>
      <c r="DMR151" s="94"/>
      <c r="DMS151" s="94"/>
      <c r="DMT151" s="94"/>
      <c r="DMU151" s="94"/>
      <c r="DMV151" s="94"/>
      <c r="DMW151" s="94"/>
      <c r="DMX151" s="94"/>
      <c r="DMY151" s="94"/>
      <c r="DMZ151" s="94"/>
      <c r="DNA151" s="94"/>
      <c r="DNB151" s="94"/>
      <c r="DNC151" s="94"/>
      <c r="DND151" s="94"/>
      <c r="DNE151" s="94"/>
      <c r="DNF151" s="94"/>
      <c r="DNG151" s="94"/>
      <c r="DNH151" s="94"/>
      <c r="DNI151" s="94"/>
      <c r="DNJ151" s="94"/>
      <c r="DNK151" s="94"/>
      <c r="DNL151" s="94"/>
      <c r="DNM151" s="94"/>
      <c r="DNN151" s="94"/>
      <c r="DNO151" s="94"/>
      <c r="DNP151" s="94"/>
      <c r="DNQ151" s="94"/>
      <c r="DNR151" s="94"/>
      <c r="DNS151" s="94"/>
      <c r="DNT151" s="94"/>
      <c r="DNU151" s="94"/>
      <c r="DNV151" s="94"/>
      <c r="DNW151" s="94"/>
      <c r="DNX151" s="94"/>
      <c r="DNY151" s="94"/>
      <c r="DNZ151" s="94"/>
      <c r="DOA151" s="94"/>
      <c r="DOB151" s="94"/>
      <c r="DOC151" s="94"/>
      <c r="DOD151" s="94"/>
      <c r="DOE151" s="94"/>
      <c r="DOF151" s="94"/>
      <c r="DOG151" s="94"/>
      <c r="DOH151" s="94"/>
      <c r="DOI151" s="94"/>
      <c r="DOJ151" s="94"/>
      <c r="DOK151" s="94"/>
      <c r="DOL151" s="94"/>
      <c r="DOM151" s="94"/>
      <c r="DON151" s="94"/>
      <c r="DOO151" s="94"/>
      <c r="DOP151" s="94"/>
      <c r="DOQ151" s="94"/>
      <c r="DOR151" s="94"/>
      <c r="DOS151" s="94"/>
      <c r="DOT151" s="94"/>
      <c r="DOU151" s="94"/>
      <c r="DOV151" s="94"/>
      <c r="DOW151" s="94"/>
      <c r="DOX151" s="94"/>
      <c r="DOY151" s="94"/>
      <c r="DOZ151" s="94"/>
      <c r="DPA151" s="94"/>
      <c r="DPB151" s="94"/>
      <c r="DPC151" s="94"/>
      <c r="DPD151" s="94"/>
      <c r="DPE151" s="94"/>
      <c r="DPF151" s="94"/>
      <c r="DPG151" s="94"/>
      <c r="DPH151" s="94"/>
      <c r="DPI151" s="94"/>
      <c r="DPJ151" s="94"/>
      <c r="DPK151" s="94"/>
      <c r="DPL151" s="94"/>
      <c r="DPM151" s="94"/>
      <c r="DPN151" s="94"/>
      <c r="DPO151" s="94"/>
      <c r="DPP151" s="94"/>
      <c r="DPQ151" s="94"/>
      <c r="DPR151" s="94"/>
      <c r="DPS151" s="94"/>
      <c r="DPT151" s="94"/>
      <c r="DPU151" s="94"/>
      <c r="DPV151" s="94"/>
      <c r="DPW151" s="94"/>
      <c r="DPX151" s="94"/>
      <c r="DPY151" s="94"/>
      <c r="DPZ151" s="94"/>
      <c r="DQA151" s="94"/>
      <c r="DQB151" s="94"/>
      <c r="DQC151" s="94"/>
      <c r="DQD151" s="94"/>
      <c r="DQE151" s="94"/>
      <c r="DQF151" s="94"/>
      <c r="DQG151" s="94"/>
      <c r="DQH151" s="94"/>
      <c r="DQI151" s="94"/>
      <c r="DQJ151" s="94"/>
      <c r="DQK151" s="94"/>
      <c r="DQL151" s="94"/>
      <c r="DQM151" s="94"/>
      <c r="DQN151" s="94"/>
      <c r="DQO151" s="94"/>
      <c r="DQP151" s="94"/>
      <c r="DQQ151" s="94"/>
      <c r="DQR151" s="94"/>
      <c r="DQS151" s="94"/>
      <c r="DQT151" s="94"/>
      <c r="DQU151" s="94"/>
      <c r="DQV151" s="94"/>
      <c r="DQW151" s="94"/>
      <c r="DQX151" s="94"/>
      <c r="DQY151" s="94"/>
      <c r="DQZ151" s="94"/>
      <c r="DRA151" s="94"/>
      <c r="DRB151" s="94"/>
      <c r="DRC151" s="94"/>
      <c r="DRD151" s="94"/>
      <c r="DRE151" s="94"/>
      <c r="DRF151" s="94"/>
      <c r="DRG151" s="94"/>
      <c r="DRH151" s="94"/>
      <c r="DRI151" s="94"/>
      <c r="DRJ151" s="94"/>
      <c r="DRK151" s="94"/>
      <c r="DRL151" s="94"/>
      <c r="DRM151" s="94"/>
      <c r="DRN151" s="94"/>
      <c r="DRO151" s="94"/>
      <c r="DRP151" s="94"/>
      <c r="DRQ151" s="94"/>
      <c r="DRR151" s="94"/>
      <c r="DRS151" s="94"/>
      <c r="DRT151" s="94"/>
      <c r="DRU151" s="94"/>
      <c r="DRV151" s="94"/>
      <c r="DRW151" s="94"/>
      <c r="DRX151" s="94"/>
      <c r="DRY151" s="94"/>
      <c r="DRZ151" s="94"/>
      <c r="DSA151" s="94"/>
      <c r="DSB151" s="94"/>
      <c r="DSC151" s="94"/>
      <c r="DSD151" s="94"/>
      <c r="DSE151" s="94"/>
      <c r="DSF151" s="94"/>
      <c r="DSG151" s="94"/>
      <c r="DSH151" s="94"/>
      <c r="DSI151" s="94"/>
      <c r="DSJ151" s="94"/>
      <c r="DSK151" s="94"/>
      <c r="DSL151" s="94"/>
      <c r="DSM151" s="94"/>
      <c r="DSN151" s="94"/>
      <c r="DSO151" s="94"/>
      <c r="DSP151" s="94"/>
      <c r="DSQ151" s="94"/>
      <c r="DSR151" s="94"/>
      <c r="DSS151" s="94"/>
      <c r="DST151" s="94"/>
      <c r="DSU151" s="94"/>
      <c r="DSV151" s="94"/>
      <c r="DSW151" s="94"/>
      <c r="DSX151" s="94"/>
      <c r="DSY151" s="94"/>
      <c r="DSZ151" s="94"/>
      <c r="DTA151" s="94"/>
      <c r="DTB151" s="94"/>
      <c r="DTC151" s="94"/>
      <c r="DTD151" s="94"/>
      <c r="DTE151" s="94"/>
      <c r="DTF151" s="94"/>
      <c r="DTG151" s="94"/>
      <c r="DTH151" s="94"/>
      <c r="DTI151" s="94"/>
      <c r="DTJ151" s="94"/>
      <c r="DTK151" s="94"/>
      <c r="DTL151" s="94"/>
      <c r="DTM151" s="94"/>
      <c r="DTN151" s="94"/>
      <c r="DTO151" s="94"/>
      <c r="DTP151" s="94"/>
      <c r="DTQ151" s="94"/>
      <c r="DTR151" s="94"/>
      <c r="DTS151" s="94"/>
      <c r="DTT151" s="94"/>
      <c r="DTU151" s="94"/>
      <c r="DTV151" s="94"/>
      <c r="DTW151" s="94"/>
      <c r="DTX151" s="94"/>
      <c r="DTY151" s="94"/>
      <c r="DTZ151" s="94"/>
      <c r="DUA151" s="94"/>
      <c r="DUB151" s="94"/>
      <c r="DUC151" s="94"/>
      <c r="DUD151" s="94"/>
      <c r="DUE151" s="94"/>
      <c r="DUF151" s="94"/>
      <c r="DUG151" s="94"/>
      <c r="DUH151" s="94"/>
      <c r="DUI151" s="94"/>
      <c r="DUJ151" s="94"/>
      <c r="DUK151" s="94"/>
      <c r="DUL151" s="94"/>
      <c r="DUM151" s="94"/>
      <c r="DUN151" s="94"/>
      <c r="DUO151" s="94"/>
      <c r="DUP151" s="94"/>
      <c r="DUQ151" s="94"/>
      <c r="DUR151" s="94"/>
      <c r="DUS151" s="94"/>
      <c r="DUT151" s="94"/>
      <c r="DUU151" s="94"/>
      <c r="DUV151" s="94"/>
      <c r="DUW151" s="94"/>
      <c r="DUX151" s="94"/>
      <c r="DUY151" s="94"/>
      <c r="DUZ151" s="94"/>
      <c r="DVA151" s="94"/>
      <c r="DVB151" s="94"/>
      <c r="DVC151" s="94"/>
      <c r="DVD151" s="94"/>
      <c r="DVE151" s="94"/>
      <c r="DVF151" s="94"/>
      <c r="DVG151" s="94"/>
      <c r="DVH151" s="94"/>
      <c r="DVI151" s="94"/>
      <c r="DVJ151" s="94"/>
      <c r="DVK151" s="94"/>
      <c r="DVL151" s="94"/>
      <c r="DVM151" s="94"/>
      <c r="DVN151" s="94"/>
      <c r="DVO151" s="94"/>
      <c r="DVP151" s="94"/>
      <c r="DVQ151" s="94"/>
      <c r="DVR151" s="94"/>
      <c r="DVS151" s="94"/>
      <c r="DVT151" s="94"/>
      <c r="DVU151" s="94"/>
      <c r="DVV151" s="94"/>
      <c r="DVW151" s="94"/>
      <c r="DVX151" s="94"/>
      <c r="DVY151" s="94"/>
      <c r="DVZ151" s="94"/>
      <c r="DWA151" s="94"/>
      <c r="DWB151" s="94"/>
      <c r="DWC151" s="94"/>
      <c r="DWD151" s="94"/>
      <c r="DWE151" s="94"/>
      <c r="DWF151" s="94"/>
      <c r="DWG151" s="94"/>
      <c r="DWH151" s="94"/>
      <c r="DWI151" s="94"/>
      <c r="DWJ151" s="94"/>
      <c r="DWK151" s="94"/>
      <c r="DWL151" s="94"/>
      <c r="DWM151" s="94"/>
      <c r="DWN151" s="94"/>
      <c r="DWO151" s="94"/>
      <c r="DWP151" s="94"/>
      <c r="DWQ151" s="94"/>
      <c r="DWR151" s="94"/>
      <c r="DWS151" s="94"/>
      <c r="DWT151" s="94"/>
      <c r="DWU151" s="94"/>
      <c r="DWV151" s="94"/>
      <c r="DWW151" s="94"/>
      <c r="DWX151" s="94"/>
      <c r="DWY151" s="94"/>
      <c r="DWZ151" s="94"/>
      <c r="DXA151" s="94"/>
      <c r="DXB151" s="94"/>
      <c r="DXC151" s="94"/>
      <c r="DXD151" s="94"/>
      <c r="DXE151" s="94"/>
      <c r="DXF151" s="94"/>
      <c r="DXG151" s="94"/>
      <c r="DXH151" s="94"/>
      <c r="DXI151" s="94"/>
      <c r="DXJ151" s="94"/>
      <c r="DXK151" s="94"/>
      <c r="DXL151" s="94"/>
      <c r="DXM151" s="94"/>
      <c r="DXN151" s="94"/>
      <c r="DXO151" s="94"/>
      <c r="DXP151" s="94"/>
      <c r="DXQ151" s="94"/>
      <c r="DXR151" s="94"/>
      <c r="DXS151" s="94"/>
      <c r="DXT151" s="94"/>
      <c r="DXU151" s="94"/>
      <c r="DXV151" s="94"/>
      <c r="DXW151" s="94"/>
      <c r="DXX151" s="94"/>
      <c r="DXY151" s="94"/>
      <c r="DXZ151" s="94"/>
      <c r="DYA151" s="94"/>
      <c r="DYB151" s="94"/>
      <c r="DYC151" s="94"/>
      <c r="DYD151" s="94"/>
      <c r="DYE151" s="94"/>
      <c r="DYF151" s="94"/>
      <c r="DYG151" s="94"/>
      <c r="DYH151" s="94"/>
      <c r="DYI151" s="94"/>
      <c r="DYJ151" s="94"/>
      <c r="DYK151" s="94"/>
      <c r="DYL151" s="94"/>
      <c r="DYM151" s="94"/>
      <c r="DYN151" s="94"/>
      <c r="DYO151" s="94"/>
      <c r="DYP151" s="94"/>
      <c r="DYQ151" s="94"/>
      <c r="DYR151" s="94"/>
      <c r="DYS151" s="94"/>
      <c r="DYT151" s="94"/>
      <c r="DYU151" s="94"/>
      <c r="DYV151" s="94"/>
      <c r="DYW151" s="94"/>
      <c r="DYX151" s="94"/>
      <c r="DYY151" s="94"/>
      <c r="DYZ151" s="94"/>
      <c r="DZA151" s="94"/>
      <c r="DZB151" s="94"/>
      <c r="DZC151" s="94"/>
      <c r="DZD151" s="94"/>
      <c r="DZE151" s="94"/>
      <c r="DZF151" s="94"/>
      <c r="DZG151" s="94"/>
      <c r="DZH151" s="94"/>
      <c r="DZI151" s="94"/>
      <c r="DZJ151" s="94"/>
      <c r="DZK151" s="94"/>
      <c r="DZL151" s="94"/>
      <c r="DZM151" s="94"/>
      <c r="DZN151" s="94"/>
      <c r="DZO151" s="94"/>
      <c r="DZP151" s="94"/>
      <c r="DZQ151" s="94"/>
      <c r="DZR151" s="94"/>
      <c r="DZS151" s="94"/>
      <c r="DZT151" s="94"/>
      <c r="DZU151" s="94"/>
      <c r="DZV151" s="94"/>
      <c r="DZW151" s="94"/>
      <c r="DZX151" s="94"/>
      <c r="DZY151" s="94"/>
      <c r="DZZ151" s="94"/>
      <c r="EAA151" s="94"/>
      <c r="EAB151" s="94"/>
      <c r="EAC151" s="94"/>
      <c r="EAD151" s="94"/>
      <c r="EAE151" s="94"/>
      <c r="EAF151" s="94"/>
      <c r="EAG151" s="94"/>
      <c r="EAH151" s="94"/>
      <c r="EAI151" s="94"/>
      <c r="EAJ151" s="94"/>
      <c r="EAK151" s="94"/>
      <c r="EAL151" s="94"/>
      <c r="EAM151" s="94"/>
      <c r="EAN151" s="94"/>
      <c r="EAO151" s="94"/>
      <c r="EAP151" s="94"/>
      <c r="EAQ151" s="94"/>
      <c r="EAR151" s="94"/>
      <c r="EAS151" s="94"/>
      <c r="EAT151" s="94"/>
      <c r="EAU151" s="94"/>
      <c r="EAV151" s="94"/>
      <c r="EAW151" s="94"/>
      <c r="EAX151" s="94"/>
      <c r="EAY151" s="94"/>
      <c r="EAZ151" s="94"/>
      <c r="EBA151" s="94"/>
      <c r="EBB151" s="94"/>
      <c r="EBC151" s="94"/>
      <c r="EBD151" s="94"/>
      <c r="EBE151" s="94"/>
      <c r="EBF151" s="94"/>
      <c r="EBG151" s="94"/>
      <c r="EBH151" s="94"/>
      <c r="EBI151" s="94"/>
      <c r="EBJ151" s="94"/>
      <c r="EBK151" s="94"/>
      <c r="EBL151" s="94"/>
      <c r="EBM151" s="94"/>
      <c r="EBN151" s="94"/>
      <c r="EBO151" s="94"/>
      <c r="EBP151" s="94"/>
      <c r="EBQ151" s="94"/>
      <c r="EBR151" s="94"/>
      <c r="EBS151" s="94"/>
      <c r="EBT151" s="94"/>
      <c r="EBU151" s="94"/>
      <c r="EBV151" s="94"/>
      <c r="EBW151" s="94"/>
      <c r="EBX151" s="94"/>
      <c r="EBY151" s="94"/>
      <c r="EBZ151" s="94"/>
      <c r="ECA151" s="94"/>
      <c r="ECB151" s="94"/>
      <c r="ECC151" s="94"/>
      <c r="ECD151" s="94"/>
      <c r="ECE151" s="94"/>
      <c r="ECF151" s="94"/>
      <c r="ECG151" s="94"/>
      <c r="ECH151" s="94"/>
      <c r="ECI151" s="94"/>
      <c r="ECJ151" s="94"/>
      <c r="ECK151" s="94"/>
      <c r="ECL151" s="94"/>
      <c r="ECM151" s="94"/>
      <c r="ECN151" s="94"/>
      <c r="ECO151" s="94"/>
      <c r="ECP151" s="94"/>
      <c r="ECQ151" s="94"/>
      <c r="ECR151" s="94"/>
      <c r="ECS151" s="94"/>
      <c r="ECT151" s="94"/>
      <c r="ECU151" s="94"/>
      <c r="ECV151" s="94"/>
      <c r="ECW151" s="94"/>
      <c r="ECX151" s="94"/>
      <c r="ECY151" s="94"/>
      <c r="ECZ151" s="94"/>
      <c r="EDA151" s="94"/>
      <c r="EDB151" s="94"/>
      <c r="EDC151" s="94"/>
      <c r="EDD151" s="94"/>
      <c r="EDE151" s="94"/>
      <c r="EDF151" s="94"/>
      <c r="EDG151" s="94"/>
      <c r="EDH151" s="94"/>
      <c r="EDI151" s="94"/>
      <c r="EDJ151" s="94"/>
      <c r="EDK151" s="94"/>
      <c r="EDL151" s="94"/>
      <c r="EDM151" s="94"/>
      <c r="EDN151" s="94"/>
      <c r="EDO151" s="94"/>
      <c r="EDP151" s="94"/>
      <c r="EDQ151" s="94"/>
      <c r="EDR151" s="94"/>
      <c r="EDS151" s="94"/>
      <c r="EDT151" s="94"/>
      <c r="EDU151" s="94"/>
      <c r="EDV151" s="94"/>
      <c r="EDW151" s="94"/>
      <c r="EDX151" s="94"/>
      <c r="EDY151" s="94"/>
      <c r="EDZ151" s="94"/>
      <c r="EEA151" s="94"/>
      <c r="EEB151" s="94"/>
      <c r="EEC151" s="94"/>
      <c r="EED151" s="94"/>
      <c r="EEE151" s="94"/>
      <c r="EEF151" s="94"/>
      <c r="EEG151" s="94"/>
      <c r="EEH151" s="94"/>
      <c r="EEI151" s="94"/>
      <c r="EEJ151" s="94"/>
      <c r="EEK151" s="94"/>
      <c r="EEL151" s="94"/>
      <c r="EEM151" s="94"/>
      <c r="EEN151" s="94"/>
      <c r="EEO151" s="94"/>
      <c r="EEP151" s="94"/>
      <c r="EEQ151" s="94"/>
      <c r="EER151" s="94"/>
      <c r="EES151" s="94"/>
      <c r="EET151" s="94"/>
      <c r="EEU151" s="94"/>
      <c r="EEV151" s="94"/>
      <c r="EEW151" s="94"/>
      <c r="EEX151" s="94"/>
      <c r="EEY151" s="94"/>
      <c r="EEZ151" s="94"/>
      <c r="EFA151" s="94"/>
      <c r="EFB151" s="94"/>
      <c r="EFC151" s="94"/>
      <c r="EFD151" s="94"/>
      <c r="EFE151" s="94"/>
      <c r="EFF151" s="94"/>
      <c r="EFG151" s="94"/>
      <c r="EFH151" s="94"/>
      <c r="EFI151" s="94"/>
      <c r="EFJ151" s="94"/>
      <c r="EFK151" s="94"/>
      <c r="EFL151" s="94"/>
      <c r="EFM151" s="94"/>
      <c r="EFN151" s="94"/>
      <c r="EFO151" s="94"/>
      <c r="EFP151" s="94"/>
      <c r="EFQ151" s="94"/>
      <c r="EFR151" s="94"/>
      <c r="EFS151" s="94"/>
      <c r="EFT151" s="94"/>
      <c r="EFU151" s="94"/>
      <c r="EFV151" s="94"/>
      <c r="EFW151" s="94"/>
      <c r="EFX151" s="94"/>
      <c r="EFY151" s="94"/>
      <c r="EFZ151" s="94"/>
      <c r="EGA151" s="94"/>
      <c r="EGB151" s="94"/>
      <c r="EGC151" s="94"/>
      <c r="EGD151" s="94"/>
      <c r="EGE151" s="94"/>
      <c r="EGF151" s="94"/>
      <c r="EGG151" s="94"/>
      <c r="EGH151" s="94"/>
      <c r="EGI151" s="94"/>
      <c r="EGJ151" s="94"/>
      <c r="EGK151" s="94"/>
      <c r="EGL151" s="94"/>
      <c r="EGM151" s="94"/>
      <c r="EGN151" s="94"/>
      <c r="EGO151" s="94"/>
      <c r="EGP151" s="94"/>
      <c r="EGQ151" s="94"/>
      <c r="EGR151" s="94"/>
      <c r="EGS151" s="94"/>
      <c r="EGT151" s="94"/>
      <c r="EGU151" s="94"/>
      <c r="EGV151" s="94"/>
      <c r="EGW151" s="94"/>
      <c r="EGX151" s="94"/>
      <c r="EGY151" s="94"/>
      <c r="EGZ151" s="94"/>
      <c r="EHA151" s="94"/>
      <c r="EHB151" s="94"/>
      <c r="EHC151" s="94"/>
      <c r="EHD151" s="94"/>
      <c r="EHE151" s="94"/>
      <c r="EHF151" s="94"/>
      <c r="EHG151" s="94"/>
      <c r="EHH151" s="94"/>
      <c r="EHI151" s="94"/>
      <c r="EHJ151" s="94"/>
      <c r="EHK151" s="94"/>
      <c r="EHL151" s="94"/>
      <c r="EHM151" s="94"/>
      <c r="EHN151" s="94"/>
      <c r="EHO151" s="94"/>
      <c r="EHP151" s="94"/>
      <c r="EHQ151" s="94"/>
      <c r="EHR151" s="94"/>
      <c r="EHS151" s="94"/>
      <c r="EHT151" s="94"/>
      <c r="EHU151" s="94"/>
      <c r="EHV151" s="94"/>
      <c r="EHW151" s="94"/>
      <c r="EHX151" s="94"/>
      <c r="EHY151" s="94"/>
      <c r="EHZ151" s="94"/>
      <c r="EIA151" s="94"/>
      <c r="EIB151" s="94"/>
      <c r="EIC151" s="94"/>
      <c r="EID151" s="94"/>
      <c r="EIE151" s="94"/>
      <c r="EIF151" s="94"/>
      <c r="EIG151" s="94"/>
      <c r="EIH151" s="94"/>
      <c r="EII151" s="94"/>
      <c r="EIJ151" s="94"/>
      <c r="EIK151" s="94"/>
      <c r="EIL151" s="94"/>
      <c r="EIM151" s="94"/>
      <c r="EIN151" s="94"/>
      <c r="EIO151" s="94"/>
      <c r="EIP151" s="94"/>
      <c r="EIQ151" s="94"/>
      <c r="EIR151" s="94"/>
      <c r="EIS151" s="94"/>
      <c r="EIT151" s="94"/>
      <c r="EIU151" s="94"/>
      <c r="EIV151" s="94"/>
      <c r="EIW151" s="94"/>
      <c r="EIX151" s="94"/>
      <c r="EIY151" s="94"/>
      <c r="EIZ151" s="94"/>
      <c r="EJA151" s="94"/>
      <c r="EJB151" s="94"/>
      <c r="EJC151" s="94"/>
      <c r="EJD151" s="94"/>
      <c r="EJE151" s="94"/>
      <c r="EJF151" s="94"/>
      <c r="EJG151" s="94"/>
      <c r="EJH151" s="94"/>
      <c r="EJI151" s="94"/>
      <c r="EJJ151" s="94"/>
      <c r="EJK151" s="94"/>
      <c r="EJL151" s="94"/>
      <c r="EJM151" s="94"/>
      <c r="EJN151" s="94"/>
      <c r="EJO151" s="94"/>
      <c r="EJP151" s="94"/>
      <c r="EJQ151" s="94"/>
      <c r="EJR151" s="94"/>
      <c r="EJS151" s="94"/>
      <c r="EJT151" s="94"/>
      <c r="EJU151" s="94"/>
      <c r="EJV151" s="94"/>
      <c r="EJW151" s="94"/>
      <c r="EJX151" s="94"/>
      <c r="EJY151" s="94"/>
      <c r="EJZ151" s="94"/>
      <c r="EKA151" s="94"/>
      <c r="EKB151" s="94"/>
      <c r="EKC151" s="94"/>
      <c r="EKD151" s="94"/>
      <c r="EKE151" s="94"/>
      <c r="EKF151" s="94"/>
      <c r="EKG151" s="94"/>
      <c r="EKH151" s="94"/>
      <c r="EKI151" s="94"/>
      <c r="EKJ151" s="94"/>
      <c r="EKK151" s="94"/>
      <c r="EKL151" s="94"/>
      <c r="EKM151" s="94"/>
      <c r="EKN151" s="94"/>
      <c r="EKO151" s="94"/>
      <c r="EKP151" s="94"/>
      <c r="EKQ151" s="94"/>
      <c r="EKR151" s="94"/>
      <c r="EKS151" s="94"/>
      <c r="EKT151" s="94"/>
      <c r="EKU151" s="94"/>
      <c r="EKV151" s="94"/>
      <c r="EKW151" s="94"/>
      <c r="EKX151" s="94"/>
      <c r="EKY151" s="94"/>
      <c r="EKZ151" s="94"/>
      <c r="ELA151" s="94"/>
      <c r="ELB151" s="94"/>
      <c r="ELC151" s="94"/>
      <c r="ELD151" s="94"/>
      <c r="ELE151" s="94"/>
      <c r="ELF151" s="94"/>
      <c r="ELG151" s="94"/>
      <c r="ELH151" s="94"/>
      <c r="ELI151" s="94"/>
      <c r="ELJ151" s="94"/>
      <c r="ELK151" s="94"/>
      <c r="ELL151" s="94"/>
      <c r="ELM151" s="94"/>
      <c r="ELN151" s="94"/>
      <c r="ELO151" s="94"/>
      <c r="ELP151" s="94"/>
      <c r="ELQ151" s="94"/>
      <c r="ELR151" s="94"/>
      <c r="ELS151" s="94"/>
      <c r="ELT151" s="94"/>
      <c r="ELU151" s="94"/>
      <c r="ELV151" s="94"/>
      <c r="ELW151" s="94"/>
      <c r="ELX151" s="94"/>
      <c r="ELY151" s="94"/>
      <c r="ELZ151" s="94"/>
      <c r="EMA151" s="94"/>
      <c r="EMB151" s="94"/>
      <c r="EMC151" s="94"/>
      <c r="EMD151" s="94"/>
      <c r="EME151" s="94"/>
      <c r="EMF151" s="94"/>
      <c r="EMG151" s="94"/>
      <c r="EMH151" s="94"/>
      <c r="EMI151" s="94"/>
      <c r="EMJ151" s="94"/>
      <c r="EMK151" s="94"/>
      <c r="EML151" s="94"/>
      <c r="EMM151" s="94"/>
      <c r="EMN151" s="94"/>
      <c r="EMO151" s="94"/>
      <c r="EMP151" s="94"/>
      <c r="EMQ151" s="94"/>
      <c r="EMR151" s="94"/>
      <c r="EMS151" s="94"/>
      <c r="EMT151" s="94"/>
      <c r="EMU151" s="94"/>
      <c r="EMV151" s="94"/>
      <c r="EMW151" s="94"/>
      <c r="EMX151" s="94"/>
      <c r="EMY151" s="94"/>
      <c r="EMZ151" s="94"/>
      <c r="ENA151" s="94"/>
      <c r="ENB151" s="94"/>
      <c r="ENC151" s="94"/>
      <c r="END151" s="94"/>
      <c r="ENE151" s="94"/>
      <c r="ENF151" s="94"/>
      <c r="ENG151" s="94"/>
      <c r="ENH151" s="94"/>
      <c r="ENI151" s="94"/>
      <c r="ENJ151" s="94"/>
      <c r="ENK151" s="94"/>
      <c r="ENL151" s="94"/>
      <c r="ENM151" s="94"/>
      <c r="ENN151" s="94"/>
      <c r="ENO151" s="94"/>
      <c r="ENP151" s="94"/>
      <c r="ENQ151" s="94"/>
      <c r="ENR151" s="94"/>
      <c r="ENS151" s="94"/>
      <c r="ENT151" s="94"/>
      <c r="ENU151" s="94"/>
      <c r="ENV151" s="94"/>
      <c r="ENW151" s="94"/>
      <c r="ENX151" s="94"/>
      <c r="ENY151" s="94"/>
      <c r="ENZ151" s="94"/>
      <c r="EOA151" s="94"/>
      <c r="EOB151" s="94"/>
      <c r="EOC151" s="94"/>
      <c r="EOD151" s="94"/>
      <c r="EOE151" s="94"/>
      <c r="EOF151" s="94"/>
      <c r="EOG151" s="94"/>
      <c r="EOH151" s="94"/>
      <c r="EOI151" s="94"/>
      <c r="EOJ151" s="94"/>
      <c r="EOK151" s="94"/>
      <c r="EOL151" s="94"/>
      <c r="EOM151" s="94"/>
      <c r="EON151" s="94"/>
      <c r="EOO151" s="94"/>
      <c r="EOP151" s="94"/>
      <c r="EOQ151" s="94"/>
      <c r="EOR151" s="94"/>
      <c r="EOS151" s="94"/>
      <c r="EOT151" s="94"/>
      <c r="EOU151" s="94"/>
      <c r="EOV151" s="94"/>
      <c r="EOW151" s="94"/>
      <c r="EOX151" s="94"/>
      <c r="EOY151" s="94"/>
      <c r="EOZ151" s="94"/>
      <c r="EPA151" s="94"/>
      <c r="EPB151" s="94"/>
      <c r="EPC151" s="94"/>
      <c r="EPD151" s="94"/>
      <c r="EPE151" s="94"/>
      <c r="EPF151" s="94"/>
      <c r="EPG151" s="94"/>
      <c r="EPH151" s="94"/>
      <c r="EPI151" s="94"/>
      <c r="EPJ151" s="94"/>
      <c r="EPK151" s="94"/>
      <c r="EPL151" s="94"/>
      <c r="EPM151" s="94"/>
      <c r="EPN151" s="94"/>
      <c r="EPO151" s="94"/>
      <c r="EPP151" s="94"/>
      <c r="EPQ151" s="94"/>
      <c r="EPR151" s="94"/>
      <c r="EPS151" s="94"/>
      <c r="EPT151" s="94"/>
      <c r="EPU151" s="94"/>
      <c r="EPV151" s="94"/>
      <c r="EPW151" s="94"/>
      <c r="EPX151" s="94"/>
      <c r="EPY151" s="94"/>
      <c r="EPZ151" s="94"/>
      <c r="EQA151" s="94"/>
      <c r="EQB151" s="94"/>
      <c r="EQC151" s="94"/>
      <c r="EQD151" s="94"/>
      <c r="EQE151" s="94"/>
      <c r="EQF151" s="94"/>
      <c r="EQG151" s="94"/>
      <c r="EQH151" s="94"/>
      <c r="EQI151" s="94"/>
      <c r="EQJ151" s="94"/>
      <c r="EQK151" s="94"/>
      <c r="EQL151" s="94"/>
      <c r="EQM151" s="94"/>
      <c r="EQN151" s="94"/>
      <c r="EQO151" s="94"/>
      <c r="EQP151" s="94"/>
      <c r="EQQ151" s="94"/>
      <c r="EQR151" s="94"/>
      <c r="EQS151" s="94"/>
      <c r="EQT151" s="94"/>
      <c r="EQU151" s="94"/>
      <c r="EQV151" s="94"/>
      <c r="EQW151" s="94"/>
      <c r="EQX151" s="94"/>
      <c r="EQY151" s="94"/>
      <c r="EQZ151" s="94"/>
      <c r="ERA151" s="94"/>
      <c r="ERB151" s="94"/>
      <c r="ERC151" s="94"/>
      <c r="ERD151" s="94"/>
      <c r="ERE151" s="94"/>
      <c r="ERF151" s="94"/>
      <c r="ERG151" s="94"/>
      <c r="ERH151" s="94"/>
      <c r="ERI151" s="94"/>
      <c r="ERJ151" s="94"/>
      <c r="ERK151" s="94"/>
      <c r="ERL151" s="94"/>
      <c r="ERM151" s="94"/>
      <c r="ERN151" s="94"/>
      <c r="ERO151" s="94"/>
      <c r="ERP151" s="94"/>
      <c r="ERQ151" s="94"/>
      <c r="ERR151" s="94"/>
      <c r="ERS151" s="94"/>
      <c r="ERT151" s="94"/>
      <c r="ERU151" s="94"/>
      <c r="ERV151" s="94"/>
      <c r="ERW151" s="94"/>
      <c r="ERX151" s="94"/>
      <c r="ERY151" s="94"/>
      <c r="ERZ151" s="94"/>
      <c r="ESA151" s="94"/>
      <c r="ESB151" s="94"/>
      <c r="ESC151" s="94"/>
      <c r="ESD151" s="94"/>
      <c r="ESE151" s="94"/>
      <c r="ESF151" s="94"/>
      <c r="ESG151" s="94"/>
      <c r="ESH151" s="94"/>
      <c r="ESI151" s="94"/>
      <c r="ESJ151" s="94"/>
      <c r="ESK151" s="94"/>
      <c r="ESL151" s="94"/>
      <c r="ESM151" s="94"/>
      <c r="ESN151" s="94"/>
      <c r="ESO151" s="94"/>
      <c r="ESP151" s="94"/>
      <c r="ESQ151" s="94"/>
      <c r="ESR151" s="94"/>
      <c r="ESS151" s="94"/>
      <c r="EST151" s="94"/>
      <c r="ESU151" s="94"/>
      <c r="ESV151" s="94"/>
      <c r="ESW151" s="94"/>
      <c r="ESX151" s="94"/>
      <c r="ESY151" s="94"/>
      <c r="ESZ151" s="94"/>
      <c r="ETA151" s="94"/>
      <c r="ETB151" s="94"/>
      <c r="ETC151" s="94"/>
      <c r="ETD151" s="94"/>
      <c r="ETE151" s="94"/>
      <c r="ETF151" s="94"/>
      <c r="ETG151" s="94"/>
      <c r="ETH151" s="94"/>
      <c r="ETI151" s="94"/>
      <c r="ETJ151" s="94"/>
      <c r="ETK151" s="94"/>
      <c r="ETL151" s="94"/>
      <c r="ETM151" s="94"/>
      <c r="ETN151" s="94"/>
      <c r="ETO151" s="94"/>
      <c r="ETP151" s="94"/>
      <c r="ETQ151" s="94"/>
      <c r="ETR151" s="94"/>
      <c r="ETS151" s="94"/>
      <c r="ETT151" s="94"/>
      <c r="ETU151" s="94"/>
      <c r="ETV151" s="94"/>
      <c r="ETW151" s="94"/>
      <c r="ETX151" s="94"/>
      <c r="ETY151" s="94"/>
      <c r="ETZ151" s="94"/>
      <c r="EUA151" s="94"/>
      <c r="EUB151" s="94"/>
      <c r="EUC151" s="94"/>
      <c r="EUD151" s="94"/>
      <c r="EUE151" s="94"/>
      <c r="EUF151" s="94"/>
      <c r="EUG151" s="94"/>
      <c r="EUH151" s="94"/>
      <c r="EUI151" s="94"/>
      <c r="EUJ151" s="94"/>
      <c r="EUK151" s="94"/>
      <c r="EUL151" s="94"/>
      <c r="EUM151" s="94"/>
      <c r="EUN151" s="94"/>
      <c r="EUO151" s="94"/>
      <c r="EUP151" s="94"/>
      <c r="EUQ151" s="94"/>
      <c r="EUR151" s="94"/>
      <c r="EUS151" s="94"/>
      <c r="EUT151" s="94"/>
      <c r="EUU151" s="94"/>
      <c r="EUV151" s="94"/>
      <c r="EUW151" s="94"/>
      <c r="EUX151" s="94"/>
      <c r="EUY151" s="94"/>
      <c r="EUZ151" s="94"/>
      <c r="EVA151" s="94"/>
      <c r="EVB151" s="94"/>
      <c r="EVC151" s="94"/>
      <c r="EVD151" s="94"/>
      <c r="EVE151" s="94"/>
      <c r="EVF151" s="94"/>
      <c r="EVG151" s="94"/>
      <c r="EVH151" s="94"/>
      <c r="EVI151" s="94"/>
      <c r="EVJ151" s="94"/>
      <c r="EVK151" s="94"/>
      <c r="EVL151" s="94"/>
      <c r="EVM151" s="94"/>
      <c r="EVN151" s="94"/>
      <c r="EVO151" s="94"/>
      <c r="EVP151" s="94"/>
      <c r="EVQ151" s="94"/>
      <c r="EVR151" s="94"/>
      <c r="EVS151" s="94"/>
      <c r="EVT151" s="94"/>
      <c r="EVU151" s="94"/>
      <c r="EVV151" s="94"/>
      <c r="EVW151" s="94"/>
      <c r="EVX151" s="94"/>
      <c r="EVY151" s="94"/>
      <c r="EVZ151" s="94"/>
      <c r="EWA151" s="94"/>
      <c r="EWB151" s="94"/>
      <c r="EWC151" s="94"/>
      <c r="EWD151" s="94"/>
      <c r="EWE151" s="94"/>
      <c r="EWF151" s="94"/>
      <c r="EWG151" s="94"/>
      <c r="EWH151" s="94"/>
      <c r="EWI151" s="94"/>
      <c r="EWJ151" s="94"/>
      <c r="EWK151" s="94"/>
      <c r="EWL151" s="94"/>
      <c r="EWM151" s="94"/>
      <c r="EWN151" s="94"/>
      <c r="EWO151" s="94"/>
      <c r="EWP151" s="94"/>
      <c r="EWQ151" s="94"/>
      <c r="EWR151" s="94"/>
      <c r="EWS151" s="94"/>
      <c r="EWT151" s="94"/>
      <c r="EWU151" s="94"/>
      <c r="EWV151" s="94"/>
      <c r="EWW151" s="94"/>
      <c r="EWX151" s="94"/>
      <c r="EWY151" s="94"/>
      <c r="EWZ151" s="94"/>
      <c r="EXA151" s="94"/>
      <c r="EXB151" s="94"/>
      <c r="EXC151" s="94"/>
      <c r="EXD151" s="94"/>
      <c r="EXE151" s="94"/>
      <c r="EXF151" s="94"/>
      <c r="EXG151" s="94"/>
      <c r="EXH151" s="94"/>
      <c r="EXI151" s="94"/>
      <c r="EXJ151" s="94"/>
      <c r="EXK151" s="94"/>
      <c r="EXL151" s="94"/>
      <c r="EXM151" s="94"/>
      <c r="EXN151" s="94"/>
      <c r="EXO151" s="94"/>
      <c r="EXP151" s="94"/>
      <c r="EXQ151" s="94"/>
      <c r="EXR151" s="94"/>
      <c r="EXS151" s="94"/>
      <c r="EXT151" s="94"/>
      <c r="EXU151" s="94"/>
      <c r="EXV151" s="94"/>
      <c r="EXW151" s="94"/>
      <c r="EXX151" s="94"/>
      <c r="EXY151" s="94"/>
      <c r="EXZ151" s="94"/>
      <c r="EYA151" s="94"/>
      <c r="EYB151" s="94"/>
      <c r="EYC151" s="94"/>
      <c r="EYD151" s="94"/>
      <c r="EYE151" s="94"/>
      <c r="EYF151" s="94"/>
      <c r="EYG151" s="94"/>
      <c r="EYH151" s="94"/>
      <c r="EYI151" s="94"/>
      <c r="EYJ151" s="94"/>
      <c r="EYK151" s="94"/>
      <c r="EYL151" s="94"/>
      <c r="EYM151" s="94"/>
      <c r="EYN151" s="94"/>
      <c r="EYO151" s="94"/>
      <c r="EYP151" s="94"/>
      <c r="EYQ151" s="94"/>
      <c r="EYR151" s="94"/>
      <c r="EYS151" s="94"/>
      <c r="EYT151" s="94"/>
      <c r="EYU151" s="94"/>
      <c r="EYV151" s="94"/>
      <c r="EYW151" s="94"/>
      <c r="EYX151" s="94"/>
      <c r="EYY151" s="94"/>
      <c r="EYZ151" s="94"/>
      <c r="EZA151" s="94"/>
      <c r="EZB151" s="94"/>
      <c r="EZC151" s="94"/>
      <c r="EZD151" s="94"/>
      <c r="EZE151" s="94"/>
      <c r="EZF151" s="94"/>
      <c r="EZG151" s="94"/>
      <c r="EZH151" s="94"/>
      <c r="EZI151" s="94"/>
      <c r="EZJ151" s="94"/>
      <c r="EZK151" s="94"/>
      <c r="EZL151" s="94"/>
      <c r="EZM151" s="94"/>
      <c r="EZN151" s="94"/>
      <c r="EZO151" s="94"/>
      <c r="EZP151" s="94"/>
      <c r="EZQ151" s="94"/>
      <c r="EZR151" s="94"/>
      <c r="EZS151" s="94"/>
      <c r="EZT151" s="94"/>
      <c r="EZU151" s="94"/>
      <c r="EZV151" s="94"/>
      <c r="EZW151" s="94"/>
      <c r="EZX151" s="94"/>
      <c r="EZY151" s="94"/>
      <c r="EZZ151" s="94"/>
      <c r="FAA151" s="94"/>
      <c r="FAB151" s="94"/>
      <c r="FAC151" s="94"/>
      <c r="FAD151" s="94"/>
      <c r="FAE151" s="94"/>
      <c r="FAF151" s="94"/>
      <c r="FAG151" s="94"/>
      <c r="FAH151" s="94"/>
      <c r="FAI151" s="94"/>
      <c r="FAJ151" s="94"/>
      <c r="FAK151" s="94"/>
      <c r="FAL151" s="94"/>
      <c r="FAM151" s="94"/>
      <c r="FAN151" s="94"/>
      <c r="FAO151" s="94"/>
      <c r="FAP151" s="94"/>
      <c r="FAQ151" s="94"/>
      <c r="FAR151" s="94"/>
      <c r="FAS151" s="94"/>
      <c r="FAT151" s="94"/>
      <c r="FAU151" s="94"/>
      <c r="FAV151" s="94"/>
      <c r="FAW151" s="94"/>
      <c r="FAX151" s="94"/>
      <c r="FAY151" s="94"/>
      <c r="FAZ151" s="94"/>
      <c r="FBA151" s="94"/>
      <c r="FBB151" s="94"/>
      <c r="FBC151" s="94"/>
      <c r="FBD151" s="94"/>
      <c r="FBE151" s="94"/>
      <c r="FBF151" s="94"/>
      <c r="FBG151" s="94"/>
      <c r="FBH151" s="94"/>
      <c r="FBI151" s="94"/>
      <c r="FBJ151" s="94"/>
      <c r="FBK151" s="94"/>
      <c r="FBL151" s="94"/>
      <c r="FBM151" s="94"/>
      <c r="FBN151" s="94"/>
      <c r="FBO151" s="94"/>
      <c r="FBP151" s="94"/>
      <c r="FBQ151" s="94"/>
      <c r="FBR151" s="94"/>
      <c r="FBS151" s="94"/>
      <c r="FBT151" s="94"/>
      <c r="FBU151" s="94"/>
      <c r="FBV151" s="94"/>
      <c r="FBW151" s="94"/>
      <c r="FBX151" s="94"/>
      <c r="FBY151" s="94"/>
      <c r="FBZ151" s="94"/>
      <c r="FCA151" s="94"/>
      <c r="FCB151" s="94"/>
      <c r="FCC151" s="94"/>
      <c r="FCD151" s="94"/>
      <c r="FCE151" s="94"/>
      <c r="FCF151" s="94"/>
      <c r="FCG151" s="94"/>
      <c r="FCH151" s="94"/>
      <c r="FCI151" s="94"/>
      <c r="FCJ151" s="94"/>
      <c r="FCK151" s="94"/>
      <c r="FCL151" s="94"/>
      <c r="FCM151" s="94"/>
      <c r="FCN151" s="94"/>
      <c r="FCO151" s="94"/>
      <c r="FCP151" s="94"/>
      <c r="FCQ151" s="94"/>
      <c r="FCR151" s="94"/>
      <c r="FCS151" s="94"/>
      <c r="FCT151" s="94"/>
      <c r="FCU151" s="94"/>
      <c r="FCV151" s="94"/>
      <c r="FCW151" s="94"/>
      <c r="FCX151" s="94"/>
      <c r="FCY151" s="94"/>
      <c r="FCZ151" s="94"/>
      <c r="FDA151" s="94"/>
      <c r="FDB151" s="94"/>
      <c r="FDC151" s="94"/>
      <c r="FDD151" s="94"/>
      <c r="FDE151" s="94"/>
      <c r="FDF151" s="94"/>
      <c r="FDG151" s="94"/>
      <c r="FDH151" s="94"/>
      <c r="FDI151" s="94"/>
      <c r="FDJ151" s="94"/>
      <c r="FDK151" s="94"/>
      <c r="FDL151" s="94"/>
      <c r="FDM151" s="94"/>
      <c r="FDN151" s="94"/>
      <c r="FDO151" s="94"/>
      <c r="FDP151" s="94"/>
      <c r="FDQ151" s="94"/>
      <c r="FDR151" s="94"/>
      <c r="FDS151" s="94"/>
      <c r="FDT151" s="94"/>
      <c r="FDU151" s="94"/>
      <c r="FDV151" s="94"/>
      <c r="FDW151" s="94"/>
      <c r="FDX151" s="94"/>
      <c r="FDY151" s="94"/>
      <c r="FDZ151" s="94"/>
      <c r="FEA151" s="94"/>
      <c r="FEB151" s="94"/>
      <c r="FEC151" s="94"/>
      <c r="FED151" s="94"/>
      <c r="FEE151" s="94"/>
      <c r="FEF151" s="94"/>
      <c r="FEG151" s="94"/>
      <c r="FEH151" s="94"/>
      <c r="FEI151" s="94"/>
      <c r="FEJ151" s="94"/>
      <c r="FEK151" s="94"/>
      <c r="FEL151" s="94"/>
      <c r="FEM151" s="94"/>
      <c r="FEN151" s="94"/>
      <c r="FEO151" s="94"/>
      <c r="FEP151" s="94"/>
      <c r="FEQ151" s="94"/>
      <c r="FER151" s="94"/>
      <c r="FES151" s="94"/>
      <c r="FET151" s="94"/>
      <c r="FEU151" s="94"/>
      <c r="FEV151" s="94"/>
      <c r="FEW151" s="94"/>
      <c r="FEX151" s="94"/>
      <c r="FEY151" s="94"/>
      <c r="FEZ151" s="94"/>
      <c r="FFA151" s="94"/>
      <c r="FFB151" s="94"/>
      <c r="FFC151" s="94"/>
      <c r="FFD151" s="94"/>
      <c r="FFE151" s="94"/>
      <c r="FFF151" s="94"/>
      <c r="FFG151" s="94"/>
      <c r="FFH151" s="94"/>
      <c r="FFI151" s="94"/>
      <c r="FFJ151" s="94"/>
      <c r="FFK151" s="94"/>
      <c r="FFL151" s="94"/>
      <c r="FFM151" s="94"/>
      <c r="FFN151" s="94"/>
      <c r="FFO151" s="94"/>
      <c r="FFP151" s="94"/>
      <c r="FFQ151" s="94"/>
      <c r="FFR151" s="94"/>
      <c r="FFS151" s="94"/>
      <c r="FFT151" s="94"/>
      <c r="FFU151" s="94"/>
      <c r="FFV151" s="94"/>
      <c r="FFW151" s="94"/>
      <c r="FFX151" s="94"/>
      <c r="FFY151" s="94"/>
      <c r="FFZ151" s="94"/>
      <c r="FGA151" s="94"/>
      <c r="FGB151" s="94"/>
      <c r="FGC151" s="94"/>
      <c r="FGD151" s="94"/>
      <c r="FGE151" s="94"/>
      <c r="FGF151" s="94"/>
      <c r="FGG151" s="94"/>
      <c r="FGH151" s="94"/>
      <c r="FGI151" s="94"/>
      <c r="FGJ151" s="94"/>
      <c r="FGK151" s="94"/>
      <c r="FGL151" s="94"/>
      <c r="FGM151" s="94"/>
      <c r="FGN151" s="94"/>
      <c r="FGO151" s="94"/>
      <c r="FGP151" s="94"/>
      <c r="FGQ151" s="94"/>
      <c r="FGR151" s="94"/>
      <c r="FGS151" s="94"/>
      <c r="FGT151" s="94"/>
      <c r="FGU151" s="94"/>
      <c r="FGV151" s="94"/>
      <c r="FGW151" s="94"/>
      <c r="FGX151" s="94"/>
      <c r="FGY151" s="94"/>
      <c r="FGZ151" s="94"/>
      <c r="FHA151" s="94"/>
      <c r="FHB151" s="94"/>
      <c r="FHC151" s="94"/>
      <c r="FHD151" s="94"/>
      <c r="FHE151" s="94"/>
      <c r="FHF151" s="94"/>
      <c r="FHG151" s="94"/>
      <c r="FHH151" s="94"/>
      <c r="FHI151" s="94"/>
      <c r="FHJ151" s="94"/>
      <c r="FHK151" s="94"/>
      <c r="FHL151" s="94"/>
      <c r="FHM151" s="94"/>
      <c r="FHN151" s="94"/>
      <c r="FHO151" s="94"/>
      <c r="FHP151" s="94"/>
      <c r="FHQ151" s="94"/>
      <c r="FHR151" s="94"/>
      <c r="FHS151" s="94"/>
      <c r="FHT151" s="94"/>
      <c r="FHU151" s="94"/>
      <c r="FHV151" s="94"/>
      <c r="FHW151" s="94"/>
      <c r="FHX151" s="94"/>
      <c r="FHY151" s="94"/>
      <c r="FHZ151" s="94"/>
      <c r="FIA151" s="94"/>
      <c r="FIB151" s="94"/>
      <c r="FIC151" s="94"/>
      <c r="FID151" s="94"/>
      <c r="FIE151" s="94"/>
      <c r="FIF151" s="94"/>
      <c r="FIG151" s="94"/>
      <c r="FIH151" s="94"/>
      <c r="FII151" s="94"/>
      <c r="FIJ151" s="94"/>
      <c r="FIK151" s="94"/>
      <c r="FIL151" s="94"/>
      <c r="FIM151" s="94"/>
      <c r="FIN151" s="94"/>
      <c r="FIO151" s="94"/>
      <c r="FIP151" s="94"/>
      <c r="FIQ151" s="94"/>
      <c r="FIR151" s="94"/>
      <c r="FIS151" s="94"/>
      <c r="FIT151" s="94"/>
      <c r="FIU151" s="94"/>
      <c r="FIV151" s="94"/>
      <c r="FIW151" s="94"/>
      <c r="FIX151" s="94"/>
      <c r="FIY151" s="94"/>
      <c r="FIZ151" s="94"/>
      <c r="FJA151" s="94"/>
      <c r="FJB151" s="94"/>
      <c r="FJC151" s="94"/>
      <c r="FJD151" s="94"/>
      <c r="FJE151" s="94"/>
      <c r="FJF151" s="94"/>
      <c r="FJG151" s="94"/>
      <c r="FJH151" s="94"/>
      <c r="FJI151" s="94"/>
      <c r="FJJ151" s="94"/>
      <c r="FJK151" s="94"/>
      <c r="FJL151" s="94"/>
      <c r="FJM151" s="94"/>
      <c r="FJN151" s="94"/>
      <c r="FJO151" s="94"/>
      <c r="FJP151" s="94"/>
      <c r="FJQ151" s="94"/>
      <c r="FJR151" s="94"/>
      <c r="FJS151" s="94"/>
      <c r="FJT151" s="94"/>
      <c r="FJU151" s="94"/>
      <c r="FJV151" s="94"/>
      <c r="FJW151" s="94"/>
      <c r="FJX151" s="94"/>
      <c r="FJY151" s="94"/>
      <c r="FJZ151" s="94"/>
      <c r="FKA151" s="94"/>
      <c r="FKB151" s="94"/>
      <c r="FKC151" s="94"/>
      <c r="FKD151" s="94"/>
      <c r="FKE151" s="94"/>
      <c r="FKF151" s="94"/>
      <c r="FKG151" s="94"/>
      <c r="FKH151" s="94"/>
      <c r="FKI151" s="94"/>
      <c r="FKJ151" s="94"/>
      <c r="FKK151" s="94"/>
      <c r="FKL151" s="94"/>
      <c r="FKM151" s="94"/>
      <c r="FKN151" s="94"/>
      <c r="FKO151" s="94"/>
      <c r="FKP151" s="94"/>
      <c r="FKQ151" s="94"/>
      <c r="FKR151" s="94"/>
      <c r="FKS151" s="94"/>
      <c r="FKT151" s="94"/>
      <c r="FKU151" s="94"/>
      <c r="FKV151" s="94"/>
      <c r="FKW151" s="94"/>
      <c r="FKX151" s="94"/>
      <c r="FKY151" s="94"/>
      <c r="FKZ151" s="94"/>
      <c r="FLA151" s="94"/>
      <c r="FLB151" s="94"/>
      <c r="FLC151" s="94"/>
      <c r="FLD151" s="94"/>
      <c r="FLE151" s="94"/>
      <c r="FLF151" s="94"/>
      <c r="FLG151" s="94"/>
      <c r="FLH151" s="94"/>
      <c r="FLI151" s="94"/>
      <c r="FLJ151" s="94"/>
      <c r="FLK151" s="94"/>
      <c r="FLL151" s="94"/>
      <c r="FLM151" s="94"/>
      <c r="FLN151" s="94"/>
      <c r="FLO151" s="94"/>
      <c r="FLP151" s="94"/>
      <c r="FLQ151" s="94"/>
      <c r="FLR151" s="94"/>
      <c r="FLS151" s="94"/>
      <c r="FLT151" s="94"/>
      <c r="FLU151" s="94"/>
      <c r="FLV151" s="94"/>
      <c r="FLW151" s="94"/>
      <c r="FLX151" s="94"/>
      <c r="FLY151" s="94"/>
      <c r="FLZ151" s="94"/>
      <c r="FMA151" s="94"/>
      <c r="FMB151" s="94"/>
      <c r="FMC151" s="94"/>
      <c r="FMD151" s="94"/>
      <c r="FME151" s="94"/>
      <c r="FMF151" s="94"/>
      <c r="FMG151" s="94"/>
      <c r="FMH151" s="94"/>
      <c r="FMI151" s="94"/>
      <c r="FMJ151" s="94"/>
      <c r="FMK151" s="94"/>
      <c r="FML151" s="94"/>
      <c r="FMM151" s="94"/>
      <c r="FMN151" s="94"/>
      <c r="FMO151" s="94"/>
      <c r="FMP151" s="94"/>
      <c r="FMQ151" s="94"/>
      <c r="FMR151" s="94"/>
      <c r="FMS151" s="94"/>
      <c r="FMT151" s="94"/>
      <c r="FMU151" s="94"/>
      <c r="FMV151" s="94"/>
      <c r="FMW151" s="94"/>
      <c r="FMX151" s="94"/>
      <c r="FMY151" s="94"/>
      <c r="FMZ151" s="94"/>
      <c r="FNA151" s="94"/>
      <c r="FNB151" s="94"/>
      <c r="FNC151" s="94"/>
      <c r="FND151" s="94"/>
      <c r="FNE151" s="94"/>
      <c r="FNF151" s="94"/>
      <c r="FNG151" s="94"/>
      <c r="FNH151" s="94"/>
      <c r="FNI151" s="94"/>
      <c r="FNJ151" s="94"/>
      <c r="FNK151" s="94"/>
      <c r="FNL151" s="94"/>
      <c r="FNM151" s="94"/>
      <c r="FNN151" s="94"/>
      <c r="FNO151" s="94"/>
      <c r="FNP151" s="94"/>
      <c r="FNQ151" s="94"/>
      <c r="FNR151" s="94"/>
      <c r="FNS151" s="94"/>
      <c r="FNT151" s="94"/>
      <c r="FNU151" s="94"/>
      <c r="FNV151" s="94"/>
      <c r="FNW151" s="94"/>
      <c r="FNX151" s="94"/>
      <c r="FNY151" s="94"/>
      <c r="FNZ151" s="94"/>
      <c r="FOA151" s="94"/>
      <c r="FOB151" s="94"/>
      <c r="FOC151" s="94"/>
      <c r="FOD151" s="94"/>
      <c r="FOE151" s="94"/>
      <c r="FOF151" s="94"/>
      <c r="FOG151" s="94"/>
      <c r="FOH151" s="94"/>
      <c r="FOI151" s="94"/>
      <c r="FOJ151" s="94"/>
      <c r="FOK151" s="94"/>
      <c r="FOL151" s="94"/>
      <c r="FOM151" s="94"/>
      <c r="FON151" s="94"/>
      <c r="FOO151" s="94"/>
      <c r="FOP151" s="94"/>
      <c r="FOQ151" s="94"/>
      <c r="FOR151" s="94"/>
      <c r="FOS151" s="94"/>
      <c r="FOT151" s="94"/>
      <c r="FOU151" s="94"/>
      <c r="FOV151" s="94"/>
      <c r="FOW151" s="94"/>
      <c r="FOX151" s="94"/>
      <c r="FOY151" s="94"/>
      <c r="FOZ151" s="94"/>
      <c r="FPA151" s="94"/>
      <c r="FPB151" s="94"/>
      <c r="FPC151" s="94"/>
      <c r="FPD151" s="94"/>
      <c r="FPE151" s="94"/>
      <c r="FPF151" s="94"/>
      <c r="FPG151" s="94"/>
      <c r="FPH151" s="94"/>
      <c r="FPI151" s="94"/>
      <c r="FPJ151" s="94"/>
      <c r="FPK151" s="94"/>
      <c r="FPL151" s="94"/>
      <c r="FPM151" s="94"/>
      <c r="FPN151" s="94"/>
      <c r="FPO151" s="94"/>
      <c r="FPP151" s="94"/>
      <c r="FPQ151" s="94"/>
      <c r="FPR151" s="94"/>
      <c r="FPS151" s="94"/>
      <c r="FPT151" s="94"/>
      <c r="FPU151" s="94"/>
      <c r="FPV151" s="94"/>
      <c r="FPW151" s="94"/>
      <c r="FPX151" s="94"/>
      <c r="FPY151" s="94"/>
      <c r="FPZ151" s="94"/>
      <c r="FQA151" s="94"/>
      <c r="FQB151" s="94"/>
      <c r="FQC151" s="94"/>
      <c r="FQD151" s="94"/>
      <c r="FQE151" s="94"/>
      <c r="FQF151" s="94"/>
      <c r="FQG151" s="94"/>
      <c r="FQH151" s="94"/>
      <c r="FQI151" s="94"/>
      <c r="FQJ151" s="94"/>
      <c r="FQK151" s="94"/>
      <c r="FQL151" s="94"/>
      <c r="FQM151" s="94"/>
      <c r="FQN151" s="94"/>
      <c r="FQO151" s="94"/>
      <c r="FQP151" s="94"/>
      <c r="FQQ151" s="94"/>
      <c r="FQR151" s="94"/>
      <c r="FQS151" s="94"/>
      <c r="FQT151" s="94"/>
      <c r="FQU151" s="94"/>
      <c r="FQV151" s="94"/>
      <c r="FQW151" s="94"/>
      <c r="FQX151" s="94"/>
      <c r="FQY151" s="94"/>
      <c r="FQZ151" s="94"/>
      <c r="FRA151" s="94"/>
      <c r="FRB151" s="94"/>
      <c r="FRC151" s="94"/>
      <c r="FRD151" s="94"/>
      <c r="FRE151" s="94"/>
      <c r="FRF151" s="94"/>
      <c r="FRG151" s="94"/>
      <c r="FRH151" s="94"/>
      <c r="FRI151" s="94"/>
      <c r="FRJ151" s="94"/>
      <c r="FRK151" s="94"/>
      <c r="FRL151" s="94"/>
      <c r="FRM151" s="94"/>
      <c r="FRN151" s="94"/>
      <c r="FRO151" s="94"/>
      <c r="FRP151" s="94"/>
      <c r="FRQ151" s="94"/>
      <c r="FRR151" s="94"/>
      <c r="FRS151" s="94"/>
      <c r="FRT151" s="94"/>
      <c r="FRU151" s="94"/>
      <c r="FRV151" s="94"/>
      <c r="FRW151" s="94"/>
      <c r="FRX151" s="94"/>
      <c r="FRY151" s="94"/>
      <c r="FRZ151" s="94"/>
      <c r="FSA151" s="94"/>
      <c r="FSB151" s="94"/>
      <c r="FSC151" s="94"/>
      <c r="FSD151" s="94"/>
      <c r="FSE151" s="94"/>
      <c r="FSF151" s="94"/>
      <c r="FSG151" s="94"/>
      <c r="FSH151" s="94"/>
      <c r="FSI151" s="94"/>
      <c r="FSJ151" s="94"/>
      <c r="FSK151" s="94"/>
      <c r="FSL151" s="94"/>
      <c r="FSM151" s="94"/>
      <c r="FSN151" s="94"/>
      <c r="FSO151" s="94"/>
      <c r="FSP151" s="94"/>
      <c r="FSQ151" s="94"/>
      <c r="FSR151" s="94"/>
      <c r="FSS151" s="94"/>
      <c r="FST151" s="94"/>
      <c r="FSU151" s="94"/>
      <c r="FSV151" s="94"/>
      <c r="FSW151" s="94"/>
      <c r="FSX151" s="94"/>
      <c r="FSY151" s="94"/>
      <c r="FSZ151" s="94"/>
      <c r="FTA151" s="94"/>
      <c r="FTB151" s="94"/>
      <c r="FTC151" s="94"/>
      <c r="FTD151" s="94"/>
      <c r="FTE151" s="94"/>
      <c r="FTF151" s="94"/>
      <c r="FTG151" s="94"/>
      <c r="FTH151" s="94"/>
      <c r="FTI151" s="94"/>
      <c r="FTJ151" s="94"/>
      <c r="FTK151" s="94"/>
      <c r="FTL151" s="94"/>
      <c r="FTM151" s="94"/>
      <c r="FTN151" s="94"/>
      <c r="FTO151" s="94"/>
      <c r="FTP151" s="94"/>
      <c r="FTQ151" s="94"/>
      <c r="FTR151" s="94"/>
      <c r="FTS151" s="94"/>
      <c r="FTT151" s="94"/>
      <c r="FTU151" s="94"/>
      <c r="FTV151" s="94"/>
      <c r="FTW151" s="94"/>
      <c r="FTX151" s="94"/>
      <c r="FTY151" s="94"/>
      <c r="FTZ151" s="94"/>
      <c r="FUA151" s="94"/>
      <c r="FUB151" s="94"/>
      <c r="FUC151" s="94"/>
      <c r="FUD151" s="94"/>
      <c r="FUE151" s="94"/>
      <c r="FUF151" s="94"/>
      <c r="FUG151" s="94"/>
      <c r="FUH151" s="94"/>
      <c r="FUI151" s="94"/>
      <c r="FUJ151" s="94"/>
      <c r="FUK151" s="94"/>
      <c r="FUL151" s="94"/>
      <c r="FUM151" s="94"/>
      <c r="FUN151" s="94"/>
      <c r="FUO151" s="94"/>
      <c r="FUP151" s="94"/>
      <c r="FUQ151" s="94"/>
      <c r="FUR151" s="94"/>
      <c r="FUS151" s="94"/>
      <c r="FUT151" s="94"/>
      <c r="FUU151" s="94"/>
      <c r="FUV151" s="94"/>
      <c r="FUW151" s="94"/>
      <c r="FUX151" s="94"/>
      <c r="FUY151" s="94"/>
      <c r="FUZ151" s="94"/>
      <c r="FVA151" s="94"/>
      <c r="FVB151" s="94"/>
      <c r="FVC151" s="94"/>
      <c r="FVD151" s="94"/>
      <c r="FVE151" s="94"/>
      <c r="FVF151" s="94"/>
      <c r="FVG151" s="94"/>
      <c r="FVH151" s="94"/>
      <c r="FVI151" s="94"/>
      <c r="FVJ151" s="94"/>
      <c r="FVK151" s="94"/>
      <c r="FVL151" s="94"/>
      <c r="FVM151" s="94"/>
      <c r="FVN151" s="94"/>
      <c r="FVO151" s="94"/>
      <c r="FVP151" s="94"/>
      <c r="FVQ151" s="94"/>
      <c r="FVR151" s="94"/>
      <c r="FVS151" s="94"/>
      <c r="FVT151" s="94"/>
      <c r="FVU151" s="94"/>
      <c r="FVV151" s="94"/>
      <c r="FVW151" s="94"/>
      <c r="FVX151" s="94"/>
      <c r="FVY151" s="94"/>
      <c r="FVZ151" s="94"/>
      <c r="FWA151" s="94"/>
      <c r="FWB151" s="94"/>
      <c r="FWC151" s="94"/>
      <c r="FWD151" s="94"/>
      <c r="FWE151" s="94"/>
      <c r="FWF151" s="94"/>
      <c r="FWG151" s="94"/>
      <c r="FWH151" s="94"/>
      <c r="FWI151" s="94"/>
      <c r="FWJ151" s="94"/>
      <c r="FWK151" s="94"/>
      <c r="FWL151" s="94"/>
      <c r="FWM151" s="94"/>
      <c r="FWN151" s="94"/>
      <c r="FWO151" s="94"/>
      <c r="FWP151" s="94"/>
      <c r="FWQ151" s="94"/>
      <c r="FWR151" s="94"/>
      <c r="FWS151" s="94"/>
      <c r="FWT151" s="94"/>
      <c r="FWU151" s="94"/>
      <c r="FWV151" s="94"/>
      <c r="FWW151" s="94"/>
      <c r="FWX151" s="94"/>
      <c r="FWY151" s="94"/>
      <c r="FWZ151" s="94"/>
      <c r="FXA151" s="94"/>
      <c r="FXB151" s="94"/>
      <c r="FXC151" s="94"/>
      <c r="FXD151" s="94"/>
      <c r="FXE151" s="94"/>
      <c r="FXF151" s="94"/>
      <c r="FXG151" s="94"/>
      <c r="FXH151" s="94"/>
      <c r="FXI151" s="94"/>
      <c r="FXJ151" s="94"/>
      <c r="FXK151" s="94"/>
      <c r="FXL151" s="94"/>
      <c r="FXM151" s="94"/>
      <c r="FXN151" s="94"/>
      <c r="FXO151" s="94"/>
      <c r="FXP151" s="94"/>
      <c r="FXQ151" s="94"/>
      <c r="FXR151" s="94"/>
      <c r="FXS151" s="94"/>
      <c r="FXT151" s="94"/>
      <c r="FXU151" s="94"/>
      <c r="FXV151" s="94"/>
      <c r="FXW151" s="94"/>
      <c r="FXX151" s="94"/>
      <c r="FXY151" s="94"/>
      <c r="FXZ151" s="94"/>
      <c r="FYA151" s="94"/>
      <c r="FYB151" s="94"/>
      <c r="FYC151" s="94"/>
      <c r="FYD151" s="94"/>
      <c r="FYE151" s="94"/>
      <c r="FYF151" s="94"/>
      <c r="FYG151" s="94"/>
      <c r="FYH151" s="94"/>
      <c r="FYI151" s="94"/>
      <c r="FYJ151" s="94"/>
      <c r="FYK151" s="94"/>
      <c r="FYL151" s="94"/>
      <c r="FYM151" s="94"/>
      <c r="FYN151" s="94"/>
      <c r="FYO151" s="94"/>
      <c r="FYP151" s="94"/>
      <c r="FYQ151" s="94"/>
      <c r="FYR151" s="94"/>
      <c r="FYS151" s="94"/>
      <c r="FYT151" s="94"/>
      <c r="FYU151" s="94"/>
      <c r="FYV151" s="94"/>
      <c r="FYW151" s="94"/>
      <c r="FYX151" s="94"/>
      <c r="FYY151" s="94"/>
      <c r="FYZ151" s="94"/>
      <c r="FZA151" s="94"/>
      <c r="FZB151" s="94"/>
      <c r="FZC151" s="94"/>
      <c r="FZD151" s="94"/>
      <c r="FZE151" s="94"/>
      <c r="FZF151" s="94"/>
      <c r="FZG151" s="94"/>
      <c r="FZH151" s="94"/>
      <c r="FZI151" s="94"/>
      <c r="FZJ151" s="94"/>
      <c r="FZK151" s="94"/>
      <c r="FZL151" s="94"/>
      <c r="FZM151" s="94"/>
      <c r="FZN151" s="94"/>
      <c r="FZO151" s="94"/>
      <c r="FZP151" s="94"/>
      <c r="FZQ151" s="94"/>
      <c r="FZR151" s="94"/>
      <c r="FZS151" s="94"/>
      <c r="FZT151" s="94"/>
      <c r="FZU151" s="94"/>
      <c r="FZV151" s="94"/>
      <c r="FZW151" s="94"/>
      <c r="FZX151" s="94"/>
      <c r="FZY151" s="94"/>
      <c r="FZZ151" s="94"/>
      <c r="GAA151" s="94"/>
      <c r="GAB151" s="94"/>
      <c r="GAC151" s="94"/>
      <c r="GAD151" s="94"/>
      <c r="GAE151" s="94"/>
      <c r="GAF151" s="94"/>
      <c r="GAG151" s="94"/>
      <c r="GAH151" s="94"/>
      <c r="GAI151" s="94"/>
      <c r="GAJ151" s="94"/>
      <c r="GAK151" s="94"/>
      <c r="GAL151" s="94"/>
      <c r="GAM151" s="94"/>
      <c r="GAN151" s="94"/>
      <c r="GAO151" s="94"/>
      <c r="GAP151" s="94"/>
      <c r="GAQ151" s="94"/>
      <c r="GAR151" s="94"/>
      <c r="GAS151" s="94"/>
      <c r="GAT151" s="94"/>
      <c r="GAU151" s="94"/>
      <c r="GAV151" s="94"/>
      <c r="GAW151" s="94"/>
      <c r="GAX151" s="94"/>
      <c r="GAY151" s="94"/>
      <c r="GAZ151" s="94"/>
      <c r="GBA151" s="94"/>
      <c r="GBB151" s="94"/>
      <c r="GBC151" s="94"/>
      <c r="GBD151" s="94"/>
      <c r="GBE151" s="94"/>
      <c r="GBF151" s="94"/>
      <c r="GBG151" s="94"/>
      <c r="GBH151" s="94"/>
      <c r="GBI151" s="94"/>
      <c r="GBJ151" s="94"/>
      <c r="GBK151" s="94"/>
      <c r="GBL151" s="94"/>
      <c r="GBM151" s="94"/>
      <c r="GBN151" s="94"/>
      <c r="GBO151" s="94"/>
      <c r="GBP151" s="94"/>
      <c r="GBQ151" s="94"/>
      <c r="GBR151" s="94"/>
      <c r="GBS151" s="94"/>
      <c r="GBT151" s="94"/>
      <c r="GBU151" s="94"/>
      <c r="GBV151" s="94"/>
      <c r="GBW151" s="94"/>
      <c r="GBX151" s="94"/>
      <c r="GBY151" s="94"/>
      <c r="GBZ151" s="94"/>
      <c r="GCA151" s="94"/>
      <c r="GCB151" s="94"/>
      <c r="GCC151" s="94"/>
      <c r="GCD151" s="94"/>
      <c r="GCE151" s="94"/>
      <c r="GCF151" s="94"/>
      <c r="GCG151" s="94"/>
      <c r="GCH151" s="94"/>
      <c r="GCI151" s="94"/>
      <c r="GCJ151" s="94"/>
      <c r="GCK151" s="94"/>
      <c r="GCL151" s="94"/>
      <c r="GCM151" s="94"/>
      <c r="GCN151" s="94"/>
      <c r="GCO151" s="94"/>
      <c r="GCP151" s="94"/>
      <c r="GCQ151" s="94"/>
      <c r="GCR151" s="94"/>
      <c r="GCS151" s="94"/>
      <c r="GCT151" s="94"/>
      <c r="GCU151" s="94"/>
      <c r="GCV151" s="94"/>
      <c r="GCW151" s="94"/>
      <c r="GCX151" s="94"/>
      <c r="GCY151" s="94"/>
      <c r="GCZ151" s="94"/>
      <c r="GDA151" s="94"/>
      <c r="GDB151" s="94"/>
      <c r="GDC151" s="94"/>
      <c r="GDD151" s="94"/>
      <c r="GDE151" s="94"/>
      <c r="GDF151" s="94"/>
      <c r="GDG151" s="94"/>
      <c r="GDH151" s="94"/>
      <c r="GDI151" s="94"/>
      <c r="GDJ151" s="94"/>
      <c r="GDK151" s="94"/>
      <c r="GDL151" s="94"/>
      <c r="GDM151" s="94"/>
      <c r="GDN151" s="94"/>
      <c r="GDO151" s="94"/>
      <c r="GDP151" s="94"/>
      <c r="GDQ151" s="94"/>
      <c r="GDR151" s="94"/>
      <c r="GDS151" s="94"/>
      <c r="GDT151" s="94"/>
      <c r="GDU151" s="94"/>
      <c r="GDV151" s="94"/>
      <c r="GDW151" s="94"/>
      <c r="GDX151" s="94"/>
      <c r="GDY151" s="94"/>
      <c r="GDZ151" s="94"/>
      <c r="GEA151" s="94"/>
      <c r="GEB151" s="94"/>
      <c r="GEC151" s="94"/>
      <c r="GED151" s="94"/>
      <c r="GEE151" s="94"/>
      <c r="GEF151" s="94"/>
      <c r="GEG151" s="94"/>
      <c r="GEH151" s="94"/>
      <c r="GEI151" s="94"/>
      <c r="GEJ151" s="94"/>
      <c r="GEK151" s="94"/>
      <c r="GEL151" s="94"/>
      <c r="GEM151" s="94"/>
      <c r="GEN151" s="94"/>
      <c r="GEO151" s="94"/>
      <c r="GEP151" s="94"/>
      <c r="GEQ151" s="94"/>
      <c r="GER151" s="94"/>
      <c r="GES151" s="94"/>
      <c r="GET151" s="94"/>
      <c r="GEU151" s="94"/>
      <c r="GEV151" s="94"/>
      <c r="GEW151" s="94"/>
      <c r="GEX151" s="94"/>
      <c r="GEY151" s="94"/>
      <c r="GEZ151" s="94"/>
      <c r="GFA151" s="94"/>
      <c r="GFB151" s="94"/>
      <c r="GFC151" s="94"/>
      <c r="GFD151" s="94"/>
      <c r="GFE151" s="94"/>
      <c r="GFF151" s="94"/>
      <c r="GFG151" s="94"/>
      <c r="GFH151" s="94"/>
      <c r="GFI151" s="94"/>
      <c r="GFJ151" s="94"/>
      <c r="GFK151" s="94"/>
      <c r="GFL151" s="94"/>
      <c r="GFM151" s="94"/>
      <c r="GFN151" s="94"/>
      <c r="GFO151" s="94"/>
      <c r="GFP151" s="94"/>
      <c r="GFQ151" s="94"/>
      <c r="GFR151" s="94"/>
      <c r="GFS151" s="94"/>
      <c r="GFT151" s="94"/>
      <c r="GFU151" s="94"/>
      <c r="GFV151" s="94"/>
      <c r="GFW151" s="94"/>
      <c r="GFX151" s="94"/>
      <c r="GFY151" s="94"/>
      <c r="GFZ151" s="94"/>
      <c r="GGA151" s="94"/>
      <c r="GGB151" s="94"/>
      <c r="GGC151" s="94"/>
      <c r="GGD151" s="94"/>
      <c r="GGE151" s="94"/>
      <c r="GGF151" s="94"/>
      <c r="GGG151" s="94"/>
      <c r="GGH151" s="94"/>
      <c r="GGI151" s="94"/>
      <c r="GGJ151" s="94"/>
      <c r="GGK151" s="94"/>
      <c r="GGL151" s="94"/>
      <c r="GGM151" s="94"/>
      <c r="GGN151" s="94"/>
      <c r="GGO151" s="94"/>
      <c r="GGP151" s="94"/>
      <c r="GGQ151" s="94"/>
      <c r="GGR151" s="94"/>
      <c r="GGS151" s="94"/>
      <c r="GGT151" s="94"/>
      <c r="GGU151" s="94"/>
      <c r="GGV151" s="94"/>
      <c r="GGW151" s="94"/>
      <c r="GGX151" s="94"/>
      <c r="GGY151" s="94"/>
      <c r="GGZ151" s="94"/>
      <c r="GHA151" s="94"/>
      <c r="GHB151" s="94"/>
      <c r="GHC151" s="94"/>
      <c r="GHD151" s="94"/>
      <c r="GHE151" s="94"/>
      <c r="GHF151" s="94"/>
      <c r="GHG151" s="94"/>
      <c r="GHH151" s="94"/>
      <c r="GHI151" s="94"/>
      <c r="GHJ151" s="94"/>
      <c r="GHK151" s="94"/>
      <c r="GHL151" s="94"/>
      <c r="GHM151" s="94"/>
      <c r="GHN151" s="94"/>
      <c r="GHO151" s="94"/>
      <c r="GHP151" s="94"/>
      <c r="GHQ151" s="94"/>
      <c r="GHR151" s="94"/>
      <c r="GHS151" s="94"/>
      <c r="GHT151" s="94"/>
      <c r="GHU151" s="94"/>
      <c r="GHV151" s="94"/>
      <c r="GHW151" s="94"/>
      <c r="GHX151" s="94"/>
      <c r="GHY151" s="94"/>
      <c r="GHZ151" s="94"/>
      <c r="GIA151" s="94"/>
      <c r="GIB151" s="94"/>
      <c r="GIC151" s="94"/>
      <c r="GID151" s="94"/>
      <c r="GIE151" s="94"/>
      <c r="GIF151" s="94"/>
      <c r="GIG151" s="94"/>
      <c r="GIH151" s="94"/>
      <c r="GII151" s="94"/>
      <c r="GIJ151" s="94"/>
      <c r="GIK151" s="94"/>
      <c r="GIL151" s="94"/>
      <c r="GIM151" s="94"/>
      <c r="GIN151" s="94"/>
      <c r="GIO151" s="94"/>
      <c r="GIP151" s="94"/>
      <c r="GIQ151" s="94"/>
      <c r="GIR151" s="94"/>
      <c r="GIS151" s="94"/>
      <c r="GIT151" s="94"/>
      <c r="GIU151" s="94"/>
      <c r="GIV151" s="94"/>
      <c r="GIW151" s="94"/>
      <c r="GIX151" s="94"/>
      <c r="GIY151" s="94"/>
      <c r="GIZ151" s="94"/>
      <c r="GJA151" s="94"/>
      <c r="GJB151" s="94"/>
      <c r="GJC151" s="94"/>
      <c r="GJD151" s="94"/>
      <c r="GJE151" s="94"/>
      <c r="GJF151" s="94"/>
      <c r="GJG151" s="94"/>
      <c r="GJH151" s="94"/>
      <c r="GJI151" s="94"/>
      <c r="GJJ151" s="94"/>
      <c r="GJK151" s="94"/>
      <c r="GJL151" s="94"/>
      <c r="GJM151" s="94"/>
      <c r="GJN151" s="94"/>
      <c r="GJO151" s="94"/>
      <c r="GJP151" s="94"/>
      <c r="GJQ151" s="94"/>
      <c r="GJR151" s="94"/>
      <c r="GJS151" s="94"/>
      <c r="GJT151" s="94"/>
      <c r="GJU151" s="94"/>
      <c r="GJV151" s="94"/>
      <c r="GJW151" s="94"/>
      <c r="GJX151" s="94"/>
      <c r="GJY151" s="94"/>
      <c r="GJZ151" s="94"/>
      <c r="GKA151" s="94"/>
      <c r="GKB151" s="94"/>
      <c r="GKC151" s="94"/>
      <c r="GKD151" s="94"/>
      <c r="GKE151" s="94"/>
      <c r="GKF151" s="94"/>
      <c r="GKG151" s="94"/>
      <c r="GKH151" s="94"/>
      <c r="GKI151" s="94"/>
      <c r="GKJ151" s="94"/>
      <c r="GKK151" s="94"/>
      <c r="GKL151" s="94"/>
      <c r="GKM151" s="94"/>
      <c r="GKN151" s="94"/>
      <c r="GKO151" s="94"/>
      <c r="GKP151" s="94"/>
      <c r="GKQ151" s="94"/>
      <c r="GKR151" s="94"/>
      <c r="GKS151" s="94"/>
      <c r="GKT151" s="94"/>
      <c r="GKU151" s="94"/>
      <c r="GKV151" s="94"/>
      <c r="GKW151" s="94"/>
      <c r="GKX151" s="94"/>
      <c r="GKY151" s="94"/>
      <c r="GKZ151" s="94"/>
      <c r="GLA151" s="94"/>
      <c r="GLB151" s="94"/>
      <c r="GLC151" s="94"/>
      <c r="GLD151" s="94"/>
      <c r="GLE151" s="94"/>
      <c r="GLF151" s="94"/>
      <c r="GLG151" s="94"/>
      <c r="GLH151" s="94"/>
      <c r="GLI151" s="94"/>
      <c r="GLJ151" s="94"/>
      <c r="GLK151" s="94"/>
      <c r="GLL151" s="94"/>
      <c r="GLM151" s="94"/>
      <c r="GLN151" s="94"/>
      <c r="GLO151" s="94"/>
      <c r="GLP151" s="94"/>
      <c r="GLQ151" s="94"/>
      <c r="GLR151" s="94"/>
      <c r="GLS151" s="94"/>
      <c r="GLT151" s="94"/>
      <c r="GLU151" s="94"/>
      <c r="GLV151" s="94"/>
      <c r="GLW151" s="94"/>
      <c r="GLX151" s="94"/>
      <c r="GLY151" s="94"/>
      <c r="GLZ151" s="94"/>
      <c r="GMA151" s="94"/>
      <c r="GMB151" s="94"/>
      <c r="GMC151" s="94"/>
      <c r="GMD151" s="94"/>
      <c r="GME151" s="94"/>
      <c r="GMF151" s="94"/>
      <c r="GMG151" s="94"/>
      <c r="GMH151" s="94"/>
      <c r="GMI151" s="94"/>
      <c r="GMJ151" s="94"/>
      <c r="GMK151" s="94"/>
      <c r="GML151" s="94"/>
      <c r="GMM151" s="94"/>
      <c r="GMN151" s="94"/>
      <c r="GMO151" s="94"/>
      <c r="GMP151" s="94"/>
      <c r="GMQ151" s="94"/>
      <c r="GMR151" s="94"/>
      <c r="GMS151" s="94"/>
      <c r="GMT151" s="94"/>
      <c r="GMU151" s="94"/>
      <c r="GMV151" s="94"/>
      <c r="GMW151" s="94"/>
      <c r="GMX151" s="94"/>
      <c r="GMY151" s="94"/>
      <c r="GMZ151" s="94"/>
      <c r="GNA151" s="94"/>
      <c r="GNB151" s="94"/>
      <c r="GNC151" s="94"/>
      <c r="GND151" s="94"/>
      <c r="GNE151" s="94"/>
      <c r="GNF151" s="94"/>
      <c r="GNG151" s="94"/>
      <c r="GNH151" s="94"/>
      <c r="GNI151" s="94"/>
      <c r="GNJ151" s="94"/>
      <c r="GNK151" s="94"/>
      <c r="GNL151" s="94"/>
      <c r="GNM151" s="94"/>
      <c r="GNN151" s="94"/>
      <c r="GNO151" s="94"/>
      <c r="GNP151" s="94"/>
      <c r="GNQ151" s="94"/>
      <c r="GNR151" s="94"/>
      <c r="GNS151" s="94"/>
      <c r="GNT151" s="94"/>
      <c r="GNU151" s="94"/>
      <c r="GNV151" s="94"/>
      <c r="GNW151" s="94"/>
      <c r="GNX151" s="94"/>
      <c r="GNY151" s="94"/>
      <c r="GNZ151" s="94"/>
      <c r="GOA151" s="94"/>
      <c r="GOB151" s="94"/>
      <c r="GOC151" s="94"/>
      <c r="GOD151" s="94"/>
      <c r="GOE151" s="94"/>
      <c r="GOF151" s="94"/>
      <c r="GOG151" s="94"/>
      <c r="GOH151" s="94"/>
      <c r="GOI151" s="94"/>
      <c r="GOJ151" s="94"/>
      <c r="GOK151" s="94"/>
      <c r="GOL151" s="94"/>
      <c r="GOM151" s="94"/>
      <c r="GON151" s="94"/>
      <c r="GOO151" s="94"/>
      <c r="GOP151" s="94"/>
      <c r="GOQ151" s="94"/>
      <c r="GOR151" s="94"/>
      <c r="GOS151" s="94"/>
      <c r="GOT151" s="94"/>
      <c r="GOU151" s="94"/>
      <c r="GOV151" s="94"/>
      <c r="GOW151" s="94"/>
      <c r="GOX151" s="94"/>
      <c r="GOY151" s="94"/>
      <c r="GOZ151" s="94"/>
      <c r="GPA151" s="94"/>
      <c r="GPB151" s="94"/>
      <c r="GPC151" s="94"/>
      <c r="GPD151" s="94"/>
      <c r="GPE151" s="94"/>
      <c r="GPF151" s="94"/>
      <c r="GPG151" s="94"/>
      <c r="GPH151" s="94"/>
      <c r="GPI151" s="94"/>
      <c r="GPJ151" s="94"/>
      <c r="GPK151" s="94"/>
      <c r="GPL151" s="94"/>
      <c r="GPM151" s="94"/>
      <c r="GPN151" s="94"/>
      <c r="GPO151" s="94"/>
      <c r="GPP151" s="94"/>
      <c r="GPQ151" s="94"/>
      <c r="GPR151" s="94"/>
      <c r="GPS151" s="94"/>
      <c r="GPT151" s="94"/>
      <c r="GPU151" s="94"/>
      <c r="GPV151" s="94"/>
      <c r="GPW151" s="94"/>
      <c r="GPX151" s="94"/>
      <c r="GPY151" s="94"/>
      <c r="GPZ151" s="94"/>
      <c r="GQA151" s="94"/>
      <c r="GQB151" s="94"/>
      <c r="GQC151" s="94"/>
      <c r="GQD151" s="94"/>
      <c r="GQE151" s="94"/>
      <c r="GQF151" s="94"/>
      <c r="GQG151" s="94"/>
      <c r="GQH151" s="94"/>
      <c r="GQI151" s="94"/>
      <c r="GQJ151" s="94"/>
      <c r="GQK151" s="94"/>
      <c r="GQL151" s="94"/>
      <c r="GQM151" s="94"/>
      <c r="GQN151" s="94"/>
      <c r="GQO151" s="94"/>
      <c r="GQP151" s="94"/>
      <c r="GQQ151" s="94"/>
      <c r="GQR151" s="94"/>
      <c r="GQS151" s="94"/>
      <c r="GQT151" s="94"/>
      <c r="GQU151" s="94"/>
      <c r="GQV151" s="94"/>
      <c r="GQW151" s="94"/>
      <c r="GQX151" s="94"/>
      <c r="GQY151" s="94"/>
      <c r="GQZ151" s="94"/>
      <c r="GRA151" s="94"/>
      <c r="GRB151" s="94"/>
      <c r="GRC151" s="94"/>
      <c r="GRD151" s="94"/>
      <c r="GRE151" s="94"/>
      <c r="GRF151" s="94"/>
      <c r="GRG151" s="94"/>
      <c r="GRH151" s="94"/>
      <c r="GRI151" s="94"/>
      <c r="GRJ151" s="94"/>
      <c r="GRK151" s="94"/>
      <c r="GRL151" s="94"/>
      <c r="GRM151" s="94"/>
      <c r="GRN151" s="94"/>
      <c r="GRO151" s="94"/>
      <c r="GRP151" s="94"/>
      <c r="GRQ151" s="94"/>
      <c r="GRR151" s="94"/>
      <c r="GRS151" s="94"/>
      <c r="GRT151" s="94"/>
      <c r="GRU151" s="94"/>
      <c r="GRV151" s="94"/>
      <c r="GRW151" s="94"/>
      <c r="GRX151" s="94"/>
      <c r="GRY151" s="94"/>
      <c r="GRZ151" s="94"/>
      <c r="GSA151" s="94"/>
      <c r="GSB151" s="94"/>
      <c r="GSC151" s="94"/>
      <c r="GSD151" s="94"/>
      <c r="GSE151" s="94"/>
      <c r="GSF151" s="94"/>
      <c r="GSG151" s="94"/>
      <c r="GSH151" s="94"/>
      <c r="GSI151" s="94"/>
      <c r="GSJ151" s="94"/>
      <c r="GSK151" s="94"/>
      <c r="GSL151" s="94"/>
      <c r="GSM151" s="94"/>
      <c r="GSN151" s="94"/>
      <c r="GSO151" s="94"/>
      <c r="GSP151" s="94"/>
      <c r="GSQ151" s="94"/>
      <c r="GSR151" s="94"/>
      <c r="GSS151" s="94"/>
      <c r="GST151" s="94"/>
      <c r="GSU151" s="94"/>
      <c r="GSV151" s="94"/>
      <c r="GSW151" s="94"/>
      <c r="GSX151" s="94"/>
      <c r="GSY151" s="94"/>
      <c r="GSZ151" s="94"/>
      <c r="GTA151" s="94"/>
      <c r="GTB151" s="94"/>
      <c r="GTC151" s="94"/>
      <c r="GTD151" s="94"/>
      <c r="GTE151" s="94"/>
      <c r="GTF151" s="94"/>
      <c r="GTG151" s="94"/>
      <c r="GTH151" s="94"/>
      <c r="GTI151" s="94"/>
      <c r="GTJ151" s="94"/>
      <c r="GTK151" s="94"/>
      <c r="GTL151" s="94"/>
      <c r="GTM151" s="94"/>
      <c r="GTN151" s="94"/>
      <c r="GTO151" s="94"/>
      <c r="GTP151" s="94"/>
      <c r="GTQ151" s="94"/>
      <c r="GTR151" s="94"/>
      <c r="GTS151" s="94"/>
      <c r="GTT151" s="94"/>
      <c r="GTU151" s="94"/>
      <c r="GTV151" s="94"/>
      <c r="GTW151" s="94"/>
      <c r="GTX151" s="94"/>
      <c r="GTY151" s="94"/>
      <c r="GTZ151" s="94"/>
      <c r="GUA151" s="94"/>
      <c r="GUB151" s="94"/>
      <c r="GUC151" s="94"/>
      <c r="GUD151" s="94"/>
      <c r="GUE151" s="94"/>
      <c r="GUF151" s="94"/>
      <c r="GUG151" s="94"/>
      <c r="GUH151" s="94"/>
      <c r="GUI151" s="94"/>
      <c r="GUJ151" s="94"/>
      <c r="GUK151" s="94"/>
      <c r="GUL151" s="94"/>
      <c r="GUM151" s="94"/>
      <c r="GUN151" s="94"/>
      <c r="GUO151" s="94"/>
      <c r="GUP151" s="94"/>
      <c r="GUQ151" s="94"/>
      <c r="GUR151" s="94"/>
      <c r="GUS151" s="94"/>
      <c r="GUT151" s="94"/>
      <c r="GUU151" s="94"/>
      <c r="GUV151" s="94"/>
      <c r="GUW151" s="94"/>
      <c r="GUX151" s="94"/>
      <c r="GUY151" s="94"/>
      <c r="GUZ151" s="94"/>
      <c r="GVA151" s="94"/>
      <c r="GVB151" s="94"/>
      <c r="GVC151" s="94"/>
      <c r="GVD151" s="94"/>
      <c r="GVE151" s="94"/>
      <c r="GVF151" s="94"/>
      <c r="GVG151" s="94"/>
      <c r="GVH151" s="94"/>
      <c r="GVI151" s="94"/>
      <c r="GVJ151" s="94"/>
      <c r="GVK151" s="94"/>
      <c r="GVL151" s="94"/>
      <c r="GVM151" s="94"/>
      <c r="GVN151" s="94"/>
      <c r="GVO151" s="94"/>
      <c r="GVP151" s="94"/>
      <c r="GVQ151" s="94"/>
      <c r="GVR151" s="94"/>
      <c r="GVS151" s="94"/>
      <c r="GVT151" s="94"/>
      <c r="GVU151" s="94"/>
      <c r="GVV151" s="94"/>
      <c r="GVW151" s="94"/>
      <c r="GVX151" s="94"/>
      <c r="GVY151" s="94"/>
      <c r="GVZ151" s="94"/>
      <c r="GWA151" s="94"/>
      <c r="GWB151" s="94"/>
      <c r="GWC151" s="94"/>
      <c r="GWD151" s="94"/>
      <c r="GWE151" s="94"/>
      <c r="GWF151" s="94"/>
      <c r="GWG151" s="94"/>
      <c r="GWH151" s="94"/>
      <c r="GWI151" s="94"/>
      <c r="GWJ151" s="94"/>
      <c r="GWK151" s="94"/>
      <c r="GWL151" s="94"/>
      <c r="GWM151" s="94"/>
      <c r="GWN151" s="94"/>
      <c r="GWO151" s="94"/>
      <c r="GWP151" s="94"/>
      <c r="GWQ151" s="94"/>
      <c r="GWR151" s="94"/>
      <c r="GWS151" s="94"/>
      <c r="GWT151" s="94"/>
      <c r="GWU151" s="94"/>
      <c r="GWV151" s="94"/>
      <c r="GWW151" s="94"/>
      <c r="GWX151" s="94"/>
      <c r="GWY151" s="94"/>
      <c r="GWZ151" s="94"/>
      <c r="GXA151" s="94"/>
      <c r="GXB151" s="94"/>
      <c r="GXC151" s="94"/>
      <c r="GXD151" s="94"/>
      <c r="GXE151" s="94"/>
      <c r="GXF151" s="94"/>
      <c r="GXG151" s="94"/>
      <c r="GXH151" s="94"/>
      <c r="GXI151" s="94"/>
      <c r="GXJ151" s="94"/>
      <c r="GXK151" s="94"/>
      <c r="GXL151" s="94"/>
      <c r="GXM151" s="94"/>
      <c r="GXN151" s="94"/>
      <c r="GXO151" s="94"/>
      <c r="GXP151" s="94"/>
      <c r="GXQ151" s="94"/>
      <c r="GXR151" s="94"/>
      <c r="GXS151" s="94"/>
      <c r="GXT151" s="94"/>
      <c r="GXU151" s="94"/>
      <c r="GXV151" s="94"/>
      <c r="GXW151" s="94"/>
      <c r="GXX151" s="94"/>
      <c r="GXY151" s="94"/>
      <c r="GXZ151" s="94"/>
      <c r="GYA151" s="94"/>
      <c r="GYB151" s="94"/>
      <c r="GYC151" s="94"/>
      <c r="GYD151" s="94"/>
      <c r="GYE151" s="94"/>
      <c r="GYF151" s="94"/>
      <c r="GYG151" s="94"/>
      <c r="GYH151" s="94"/>
      <c r="GYI151" s="94"/>
      <c r="GYJ151" s="94"/>
      <c r="GYK151" s="94"/>
      <c r="GYL151" s="94"/>
      <c r="GYM151" s="94"/>
      <c r="GYN151" s="94"/>
      <c r="GYO151" s="94"/>
      <c r="GYP151" s="94"/>
      <c r="GYQ151" s="94"/>
      <c r="GYR151" s="94"/>
      <c r="GYS151" s="94"/>
      <c r="GYT151" s="94"/>
      <c r="GYU151" s="94"/>
      <c r="GYV151" s="94"/>
      <c r="GYW151" s="94"/>
      <c r="GYX151" s="94"/>
      <c r="GYY151" s="94"/>
      <c r="GYZ151" s="94"/>
      <c r="GZA151" s="94"/>
      <c r="GZB151" s="94"/>
      <c r="GZC151" s="94"/>
      <c r="GZD151" s="94"/>
      <c r="GZE151" s="94"/>
      <c r="GZF151" s="94"/>
      <c r="GZG151" s="94"/>
      <c r="GZH151" s="94"/>
      <c r="GZI151" s="94"/>
      <c r="GZJ151" s="94"/>
      <c r="GZK151" s="94"/>
      <c r="GZL151" s="94"/>
      <c r="GZM151" s="94"/>
      <c r="GZN151" s="94"/>
      <c r="GZO151" s="94"/>
      <c r="GZP151" s="94"/>
      <c r="GZQ151" s="94"/>
      <c r="GZR151" s="94"/>
      <c r="GZS151" s="94"/>
      <c r="GZT151" s="94"/>
      <c r="GZU151" s="94"/>
      <c r="GZV151" s="94"/>
      <c r="GZW151" s="94"/>
      <c r="GZX151" s="94"/>
      <c r="GZY151" s="94"/>
      <c r="GZZ151" s="94"/>
      <c r="HAA151" s="94"/>
      <c r="HAB151" s="94"/>
      <c r="HAC151" s="94"/>
      <c r="HAD151" s="94"/>
      <c r="HAE151" s="94"/>
      <c r="HAF151" s="94"/>
      <c r="HAG151" s="94"/>
      <c r="HAH151" s="94"/>
      <c r="HAI151" s="94"/>
      <c r="HAJ151" s="94"/>
      <c r="HAK151" s="94"/>
      <c r="HAL151" s="94"/>
      <c r="HAM151" s="94"/>
      <c r="HAN151" s="94"/>
      <c r="HAO151" s="94"/>
      <c r="HAP151" s="94"/>
      <c r="HAQ151" s="94"/>
      <c r="HAR151" s="94"/>
      <c r="HAS151" s="94"/>
      <c r="HAT151" s="94"/>
      <c r="HAU151" s="94"/>
      <c r="HAV151" s="94"/>
      <c r="HAW151" s="94"/>
      <c r="HAX151" s="94"/>
      <c r="HAY151" s="94"/>
      <c r="HAZ151" s="94"/>
      <c r="HBA151" s="94"/>
      <c r="HBB151" s="94"/>
      <c r="HBC151" s="94"/>
      <c r="HBD151" s="94"/>
      <c r="HBE151" s="94"/>
      <c r="HBF151" s="94"/>
      <c r="HBG151" s="94"/>
      <c r="HBH151" s="94"/>
      <c r="HBI151" s="94"/>
      <c r="HBJ151" s="94"/>
      <c r="HBK151" s="94"/>
      <c r="HBL151" s="94"/>
      <c r="HBM151" s="94"/>
      <c r="HBN151" s="94"/>
      <c r="HBO151" s="94"/>
      <c r="HBP151" s="94"/>
      <c r="HBQ151" s="94"/>
      <c r="HBR151" s="94"/>
      <c r="HBS151" s="94"/>
      <c r="HBT151" s="94"/>
      <c r="HBU151" s="94"/>
      <c r="HBV151" s="94"/>
      <c r="HBW151" s="94"/>
      <c r="HBX151" s="94"/>
      <c r="HBY151" s="94"/>
      <c r="HBZ151" s="94"/>
      <c r="HCA151" s="94"/>
      <c r="HCB151" s="94"/>
      <c r="HCC151" s="94"/>
      <c r="HCD151" s="94"/>
      <c r="HCE151" s="94"/>
      <c r="HCF151" s="94"/>
      <c r="HCG151" s="94"/>
      <c r="HCH151" s="94"/>
      <c r="HCI151" s="94"/>
      <c r="HCJ151" s="94"/>
      <c r="HCK151" s="94"/>
      <c r="HCL151" s="94"/>
      <c r="HCM151" s="94"/>
      <c r="HCN151" s="94"/>
      <c r="HCO151" s="94"/>
      <c r="HCP151" s="94"/>
      <c r="HCQ151" s="94"/>
      <c r="HCR151" s="94"/>
      <c r="HCS151" s="94"/>
      <c r="HCT151" s="94"/>
      <c r="HCU151" s="94"/>
      <c r="HCV151" s="94"/>
      <c r="HCW151" s="94"/>
      <c r="HCX151" s="94"/>
      <c r="HCY151" s="94"/>
      <c r="HCZ151" s="94"/>
      <c r="HDA151" s="94"/>
      <c r="HDB151" s="94"/>
      <c r="HDC151" s="94"/>
      <c r="HDD151" s="94"/>
      <c r="HDE151" s="94"/>
      <c r="HDF151" s="94"/>
      <c r="HDG151" s="94"/>
      <c r="HDH151" s="94"/>
      <c r="HDI151" s="94"/>
      <c r="HDJ151" s="94"/>
      <c r="HDK151" s="94"/>
      <c r="HDL151" s="94"/>
      <c r="HDM151" s="94"/>
      <c r="HDN151" s="94"/>
      <c r="HDO151" s="94"/>
      <c r="HDP151" s="94"/>
      <c r="HDQ151" s="94"/>
      <c r="HDR151" s="94"/>
      <c r="HDS151" s="94"/>
      <c r="HDT151" s="94"/>
      <c r="HDU151" s="94"/>
      <c r="HDV151" s="94"/>
      <c r="HDW151" s="94"/>
      <c r="HDX151" s="94"/>
      <c r="HDY151" s="94"/>
      <c r="HDZ151" s="94"/>
      <c r="HEA151" s="94"/>
      <c r="HEB151" s="94"/>
      <c r="HEC151" s="94"/>
      <c r="HED151" s="94"/>
      <c r="HEE151" s="94"/>
      <c r="HEF151" s="94"/>
      <c r="HEG151" s="94"/>
      <c r="HEH151" s="94"/>
      <c r="HEI151" s="94"/>
      <c r="HEJ151" s="94"/>
      <c r="HEK151" s="94"/>
      <c r="HEL151" s="94"/>
      <c r="HEM151" s="94"/>
      <c r="HEN151" s="94"/>
      <c r="HEO151" s="94"/>
      <c r="HEP151" s="94"/>
      <c r="HEQ151" s="94"/>
      <c r="HER151" s="94"/>
      <c r="HES151" s="94"/>
      <c r="HET151" s="94"/>
      <c r="HEU151" s="94"/>
      <c r="HEV151" s="94"/>
      <c r="HEW151" s="94"/>
      <c r="HEX151" s="94"/>
      <c r="HEY151" s="94"/>
      <c r="HEZ151" s="94"/>
      <c r="HFA151" s="94"/>
      <c r="HFB151" s="94"/>
      <c r="HFC151" s="94"/>
      <c r="HFD151" s="94"/>
      <c r="HFE151" s="94"/>
      <c r="HFF151" s="94"/>
      <c r="HFG151" s="94"/>
      <c r="HFH151" s="94"/>
      <c r="HFI151" s="94"/>
      <c r="HFJ151" s="94"/>
      <c r="HFK151" s="94"/>
      <c r="HFL151" s="94"/>
      <c r="HFM151" s="94"/>
      <c r="HFN151" s="94"/>
      <c r="HFO151" s="94"/>
      <c r="HFP151" s="94"/>
      <c r="HFQ151" s="94"/>
      <c r="HFR151" s="94"/>
      <c r="HFS151" s="94"/>
      <c r="HFT151" s="94"/>
      <c r="HFU151" s="94"/>
      <c r="HFV151" s="94"/>
      <c r="HFW151" s="94"/>
      <c r="HFX151" s="94"/>
      <c r="HFY151" s="94"/>
      <c r="HFZ151" s="94"/>
      <c r="HGA151" s="94"/>
      <c r="HGB151" s="94"/>
      <c r="HGC151" s="94"/>
      <c r="HGD151" s="94"/>
      <c r="HGE151" s="94"/>
      <c r="HGF151" s="94"/>
      <c r="HGG151" s="94"/>
      <c r="HGH151" s="94"/>
      <c r="HGI151" s="94"/>
      <c r="HGJ151" s="94"/>
      <c r="HGK151" s="94"/>
      <c r="HGL151" s="94"/>
      <c r="HGM151" s="94"/>
      <c r="HGN151" s="94"/>
      <c r="HGO151" s="94"/>
      <c r="HGP151" s="94"/>
      <c r="HGQ151" s="94"/>
      <c r="HGR151" s="94"/>
      <c r="HGS151" s="94"/>
      <c r="HGT151" s="94"/>
      <c r="HGU151" s="94"/>
      <c r="HGV151" s="94"/>
      <c r="HGW151" s="94"/>
      <c r="HGX151" s="94"/>
      <c r="HGY151" s="94"/>
      <c r="HGZ151" s="94"/>
      <c r="HHA151" s="94"/>
      <c r="HHB151" s="94"/>
      <c r="HHC151" s="94"/>
      <c r="HHD151" s="94"/>
      <c r="HHE151" s="94"/>
      <c r="HHF151" s="94"/>
      <c r="HHG151" s="94"/>
      <c r="HHH151" s="94"/>
      <c r="HHI151" s="94"/>
      <c r="HHJ151" s="94"/>
      <c r="HHK151" s="94"/>
      <c r="HHL151" s="94"/>
      <c r="HHM151" s="94"/>
      <c r="HHN151" s="94"/>
      <c r="HHO151" s="94"/>
      <c r="HHP151" s="94"/>
      <c r="HHQ151" s="94"/>
      <c r="HHR151" s="94"/>
      <c r="HHS151" s="94"/>
      <c r="HHT151" s="94"/>
      <c r="HHU151" s="94"/>
      <c r="HHV151" s="94"/>
      <c r="HHW151" s="94"/>
      <c r="HHX151" s="94"/>
      <c r="HHY151" s="94"/>
      <c r="HHZ151" s="94"/>
      <c r="HIA151" s="94"/>
      <c r="HIB151" s="94"/>
      <c r="HIC151" s="94"/>
      <c r="HID151" s="94"/>
      <c r="HIE151" s="94"/>
      <c r="HIF151" s="94"/>
      <c r="HIG151" s="94"/>
      <c r="HIH151" s="94"/>
      <c r="HII151" s="94"/>
      <c r="HIJ151" s="94"/>
      <c r="HIK151" s="94"/>
      <c r="HIL151" s="94"/>
      <c r="HIM151" s="94"/>
      <c r="HIN151" s="94"/>
      <c r="HIO151" s="94"/>
      <c r="HIP151" s="94"/>
      <c r="HIQ151" s="94"/>
      <c r="HIR151" s="94"/>
      <c r="HIS151" s="94"/>
      <c r="HIT151" s="94"/>
      <c r="HIU151" s="94"/>
      <c r="HIV151" s="94"/>
      <c r="HIW151" s="94"/>
      <c r="HIX151" s="94"/>
      <c r="HIY151" s="94"/>
      <c r="HIZ151" s="94"/>
      <c r="HJA151" s="94"/>
      <c r="HJB151" s="94"/>
      <c r="HJC151" s="94"/>
      <c r="HJD151" s="94"/>
      <c r="HJE151" s="94"/>
      <c r="HJF151" s="94"/>
      <c r="HJG151" s="94"/>
      <c r="HJH151" s="94"/>
      <c r="HJI151" s="94"/>
      <c r="HJJ151" s="94"/>
      <c r="HJK151" s="94"/>
      <c r="HJL151" s="94"/>
      <c r="HJM151" s="94"/>
      <c r="HJN151" s="94"/>
      <c r="HJO151" s="94"/>
      <c r="HJP151" s="94"/>
      <c r="HJQ151" s="94"/>
      <c r="HJR151" s="94"/>
      <c r="HJS151" s="94"/>
      <c r="HJT151" s="94"/>
      <c r="HJU151" s="94"/>
      <c r="HJV151" s="94"/>
      <c r="HJW151" s="94"/>
      <c r="HJX151" s="94"/>
      <c r="HJY151" s="94"/>
      <c r="HJZ151" s="94"/>
      <c r="HKA151" s="94"/>
      <c r="HKB151" s="94"/>
      <c r="HKC151" s="94"/>
      <c r="HKD151" s="94"/>
      <c r="HKE151" s="94"/>
      <c r="HKF151" s="94"/>
      <c r="HKG151" s="94"/>
      <c r="HKH151" s="94"/>
      <c r="HKI151" s="94"/>
      <c r="HKJ151" s="94"/>
      <c r="HKK151" s="94"/>
      <c r="HKL151" s="94"/>
      <c r="HKM151" s="94"/>
      <c r="HKN151" s="94"/>
      <c r="HKO151" s="94"/>
      <c r="HKP151" s="94"/>
      <c r="HKQ151" s="94"/>
      <c r="HKR151" s="94"/>
      <c r="HKS151" s="94"/>
      <c r="HKT151" s="94"/>
      <c r="HKU151" s="94"/>
      <c r="HKV151" s="94"/>
      <c r="HKW151" s="94"/>
      <c r="HKX151" s="94"/>
      <c r="HKY151" s="94"/>
      <c r="HKZ151" s="94"/>
      <c r="HLA151" s="94"/>
      <c r="HLB151" s="94"/>
      <c r="HLC151" s="94"/>
      <c r="HLD151" s="94"/>
      <c r="HLE151" s="94"/>
      <c r="HLF151" s="94"/>
      <c r="HLG151" s="94"/>
      <c r="HLH151" s="94"/>
      <c r="HLI151" s="94"/>
      <c r="HLJ151" s="94"/>
      <c r="HLK151" s="94"/>
      <c r="HLL151" s="94"/>
      <c r="HLM151" s="94"/>
      <c r="HLN151" s="94"/>
      <c r="HLO151" s="94"/>
      <c r="HLP151" s="94"/>
      <c r="HLQ151" s="94"/>
      <c r="HLR151" s="94"/>
      <c r="HLS151" s="94"/>
      <c r="HLT151" s="94"/>
      <c r="HLU151" s="94"/>
      <c r="HLV151" s="94"/>
      <c r="HLW151" s="94"/>
      <c r="HLX151" s="94"/>
      <c r="HLY151" s="94"/>
      <c r="HLZ151" s="94"/>
      <c r="HMA151" s="94"/>
      <c r="HMB151" s="94"/>
      <c r="HMC151" s="94"/>
      <c r="HMD151" s="94"/>
      <c r="HME151" s="94"/>
      <c r="HMF151" s="94"/>
      <c r="HMG151" s="94"/>
      <c r="HMH151" s="94"/>
      <c r="HMI151" s="94"/>
      <c r="HMJ151" s="94"/>
      <c r="HMK151" s="94"/>
      <c r="HML151" s="94"/>
      <c r="HMM151" s="94"/>
      <c r="HMN151" s="94"/>
      <c r="HMO151" s="94"/>
      <c r="HMP151" s="94"/>
      <c r="HMQ151" s="94"/>
      <c r="HMR151" s="94"/>
      <c r="HMS151" s="94"/>
      <c r="HMT151" s="94"/>
      <c r="HMU151" s="94"/>
      <c r="HMV151" s="94"/>
      <c r="HMW151" s="94"/>
      <c r="HMX151" s="94"/>
      <c r="HMY151" s="94"/>
      <c r="HMZ151" s="94"/>
      <c r="HNA151" s="94"/>
      <c r="HNB151" s="94"/>
      <c r="HNC151" s="94"/>
      <c r="HND151" s="94"/>
      <c r="HNE151" s="94"/>
      <c r="HNF151" s="94"/>
      <c r="HNG151" s="94"/>
      <c r="HNH151" s="94"/>
      <c r="HNI151" s="94"/>
      <c r="HNJ151" s="94"/>
      <c r="HNK151" s="94"/>
      <c r="HNL151" s="94"/>
      <c r="HNM151" s="94"/>
      <c r="HNN151" s="94"/>
      <c r="HNO151" s="94"/>
      <c r="HNP151" s="94"/>
      <c r="HNQ151" s="94"/>
      <c r="HNR151" s="94"/>
      <c r="HNS151" s="94"/>
      <c r="HNT151" s="94"/>
      <c r="HNU151" s="94"/>
      <c r="HNV151" s="94"/>
      <c r="HNW151" s="94"/>
      <c r="HNX151" s="94"/>
      <c r="HNY151" s="94"/>
      <c r="HNZ151" s="94"/>
      <c r="HOA151" s="94"/>
      <c r="HOB151" s="94"/>
      <c r="HOC151" s="94"/>
      <c r="HOD151" s="94"/>
      <c r="HOE151" s="94"/>
      <c r="HOF151" s="94"/>
      <c r="HOG151" s="94"/>
      <c r="HOH151" s="94"/>
      <c r="HOI151" s="94"/>
      <c r="HOJ151" s="94"/>
      <c r="HOK151" s="94"/>
      <c r="HOL151" s="94"/>
      <c r="HOM151" s="94"/>
      <c r="HON151" s="94"/>
      <c r="HOO151" s="94"/>
      <c r="HOP151" s="94"/>
      <c r="HOQ151" s="94"/>
      <c r="HOR151" s="94"/>
      <c r="HOS151" s="94"/>
      <c r="HOT151" s="94"/>
      <c r="HOU151" s="94"/>
      <c r="HOV151" s="94"/>
      <c r="HOW151" s="94"/>
      <c r="HOX151" s="94"/>
      <c r="HOY151" s="94"/>
      <c r="HOZ151" s="94"/>
      <c r="HPA151" s="94"/>
      <c r="HPB151" s="94"/>
      <c r="HPC151" s="94"/>
      <c r="HPD151" s="94"/>
      <c r="HPE151" s="94"/>
      <c r="HPF151" s="94"/>
      <c r="HPG151" s="94"/>
      <c r="HPH151" s="94"/>
      <c r="HPI151" s="94"/>
      <c r="HPJ151" s="94"/>
      <c r="HPK151" s="94"/>
      <c r="HPL151" s="94"/>
      <c r="HPM151" s="94"/>
      <c r="HPN151" s="94"/>
      <c r="HPO151" s="94"/>
      <c r="HPP151" s="94"/>
      <c r="HPQ151" s="94"/>
      <c r="HPR151" s="94"/>
      <c r="HPS151" s="94"/>
      <c r="HPT151" s="94"/>
      <c r="HPU151" s="94"/>
      <c r="HPV151" s="94"/>
      <c r="HPW151" s="94"/>
      <c r="HPX151" s="94"/>
      <c r="HPY151" s="94"/>
      <c r="HPZ151" s="94"/>
      <c r="HQA151" s="94"/>
      <c r="HQB151" s="94"/>
      <c r="HQC151" s="94"/>
      <c r="HQD151" s="94"/>
      <c r="HQE151" s="94"/>
      <c r="HQF151" s="94"/>
      <c r="HQG151" s="94"/>
      <c r="HQH151" s="94"/>
      <c r="HQI151" s="94"/>
      <c r="HQJ151" s="94"/>
      <c r="HQK151" s="94"/>
      <c r="HQL151" s="94"/>
      <c r="HQM151" s="94"/>
      <c r="HQN151" s="94"/>
      <c r="HQO151" s="94"/>
      <c r="HQP151" s="94"/>
      <c r="HQQ151" s="94"/>
      <c r="HQR151" s="94"/>
      <c r="HQS151" s="94"/>
      <c r="HQT151" s="94"/>
      <c r="HQU151" s="94"/>
      <c r="HQV151" s="94"/>
      <c r="HQW151" s="94"/>
      <c r="HQX151" s="94"/>
      <c r="HQY151" s="94"/>
      <c r="HQZ151" s="94"/>
      <c r="HRA151" s="94"/>
      <c r="HRB151" s="94"/>
      <c r="HRC151" s="94"/>
      <c r="HRD151" s="94"/>
      <c r="HRE151" s="94"/>
      <c r="HRF151" s="94"/>
      <c r="HRG151" s="94"/>
      <c r="HRH151" s="94"/>
      <c r="HRI151" s="94"/>
      <c r="HRJ151" s="94"/>
      <c r="HRK151" s="94"/>
      <c r="HRL151" s="94"/>
      <c r="HRM151" s="94"/>
      <c r="HRN151" s="94"/>
      <c r="HRO151" s="94"/>
      <c r="HRP151" s="94"/>
      <c r="HRQ151" s="94"/>
      <c r="HRR151" s="94"/>
      <c r="HRS151" s="94"/>
      <c r="HRT151" s="94"/>
      <c r="HRU151" s="94"/>
      <c r="HRV151" s="94"/>
      <c r="HRW151" s="94"/>
      <c r="HRX151" s="94"/>
      <c r="HRY151" s="94"/>
      <c r="HRZ151" s="94"/>
      <c r="HSA151" s="94"/>
      <c r="HSB151" s="94"/>
      <c r="HSC151" s="94"/>
      <c r="HSD151" s="94"/>
      <c r="HSE151" s="94"/>
      <c r="HSF151" s="94"/>
      <c r="HSG151" s="94"/>
      <c r="HSH151" s="94"/>
      <c r="HSI151" s="94"/>
      <c r="HSJ151" s="94"/>
      <c r="HSK151" s="94"/>
      <c r="HSL151" s="94"/>
      <c r="HSM151" s="94"/>
      <c r="HSN151" s="94"/>
      <c r="HSO151" s="94"/>
      <c r="HSP151" s="94"/>
      <c r="HSQ151" s="94"/>
      <c r="HSR151" s="94"/>
      <c r="HSS151" s="94"/>
      <c r="HST151" s="94"/>
      <c r="HSU151" s="94"/>
      <c r="HSV151" s="94"/>
      <c r="HSW151" s="94"/>
      <c r="HSX151" s="94"/>
      <c r="HSY151" s="94"/>
      <c r="HSZ151" s="94"/>
      <c r="HTA151" s="94"/>
      <c r="HTB151" s="94"/>
      <c r="HTC151" s="94"/>
      <c r="HTD151" s="94"/>
      <c r="HTE151" s="94"/>
      <c r="HTF151" s="94"/>
      <c r="HTG151" s="94"/>
      <c r="HTH151" s="94"/>
      <c r="HTI151" s="94"/>
      <c r="HTJ151" s="94"/>
      <c r="HTK151" s="94"/>
      <c r="HTL151" s="94"/>
      <c r="HTM151" s="94"/>
      <c r="HTN151" s="94"/>
      <c r="HTO151" s="94"/>
      <c r="HTP151" s="94"/>
      <c r="HTQ151" s="94"/>
      <c r="HTR151" s="94"/>
      <c r="HTS151" s="94"/>
      <c r="HTT151" s="94"/>
      <c r="HTU151" s="94"/>
      <c r="HTV151" s="94"/>
      <c r="HTW151" s="94"/>
      <c r="HTX151" s="94"/>
      <c r="HTY151" s="94"/>
      <c r="HTZ151" s="94"/>
      <c r="HUA151" s="94"/>
      <c r="HUB151" s="94"/>
      <c r="HUC151" s="94"/>
      <c r="HUD151" s="94"/>
      <c r="HUE151" s="94"/>
      <c r="HUF151" s="94"/>
      <c r="HUG151" s="94"/>
      <c r="HUH151" s="94"/>
      <c r="HUI151" s="94"/>
      <c r="HUJ151" s="94"/>
      <c r="HUK151" s="94"/>
      <c r="HUL151" s="94"/>
      <c r="HUM151" s="94"/>
      <c r="HUN151" s="94"/>
      <c r="HUO151" s="94"/>
      <c r="HUP151" s="94"/>
      <c r="HUQ151" s="94"/>
      <c r="HUR151" s="94"/>
      <c r="HUS151" s="94"/>
      <c r="HUT151" s="94"/>
      <c r="HUU151" s="94"/>
      <c r="HUV151" s="94"/>
      <c r="HUW151" s="94"/>
      <c r="HUX151" s="94"/>
      <c r="HUY151" s="94"/>
      <c r="HUZ151" s="94"/>
      <c r="HVA151" s="94"/>
      <c r="HVB151" s="94"/>
      <c r="HVC151" s="94"/>
      <c r="HVD151" s="94"/>
      <c r="HVE151" s="94"/>
      <c r="HVF151" s="94"/>
      <c r="HVG151" s="94"/>
      <c r="HVH151" s="94"/>
      <c r="HVI151" s="94"/>
      <c r="HVJ151" s="94"/>
      <c r="HVK151" s="94"/>
      <c r="HVL151" s="94"/>
      <c r="HVM151" s="94"/>
      <c r="HVN151" s="94"/>
      <c r="HVO151" s="94"/>
      <c r="HVP151" s="94"/>
      <c r="HVQ151" s="94"/>
      <c r="HVR151" s="94"/>
      <c r="HVS151" s="94"/>
      <c r="HVT151" s="94"/>
      <c r="HVU151" s="94"/>
      <c r="HVV151" s="94"/>
      <c r="HVW151" s="94"/>
      <c r="HVX151" s="94"/>
      <c r="HVY151" s="94"/>
      <c r="HVZ151" s="94"/>
      <c r="HWA151" s="94"/>
      <c r="HWB151" s="94"/>
      <c r="HWC151" s="94"/>
      <c r="HWD151" s="94"/>
      <c r="HWE151" s="94"/>
      <c r="HWF151" s="94"/>
      <c r="HWG151" s="94"/>
      <c r="HWH151" s="94"/>
      <c r="HWI151" s="94"/>
      <c r="HWJ151" s="94"/>
      <c r="HWK151" s="94"/>
      <c r="HWL151" s="94"/>
      <c r="HWM151" s="94"/>
      <c r="HWN151" s="94"/>
      <c r="HWO151" s="94"/>
      <c r="HWP151" s="94"/>
      <c r="HWQ151" s="94"/>
      <c r="HWR151" s="94"/>
      <c r="HWS151" s="94"/>
      <c r="HWT151" s="94"/>
      <c r="HWU151" s="94"/>
      <c r="HWV151" s="94"/>
      <c r="HWW151" s="94"/>
      <c r="HWX151" s="94"/>
      <c r="HWY151" s="94"/>
      <c r="HWZ151" s="94"/>
      <c r="HXA151" s="94"/>
      <c r="HXB151" s="94"/>
      <c r="HXC151" s="94"/>
      <c r="HXD151" s="94"/>
      <c r="HXE151" s="94"/>
      <c r="HXF151" s="94"/>
      <c r="HXG151" s="94"/>
      <c r="HXH151" s="94"/>
      <c r="HXI151" s="94"/>
      <c r="HXJ151" s="94"/>
      <c r="HXK151" s="94"/>
      <c r="HXL151" s="94"/>
      <c r="HXM151" s="94"/>
      <c r="HXN151" s="94"/>
      <c r="HXO151" s="94"/>
      <c r="HXP151" s="94"/>
      <c r="HXQ151" s="94"/>
      <c r="HXR151" s="94"/>
      <c r="HXS151" s="94"/>
      <c r="HXT151" s="94"/>
      <c r="HXU151" s="94"/>
      <c r="HXV151" s="94"/>
      <c r="HXW151" s="94"/>
      <c r="HXX151" s="94"/>
      <c r="HXY151" s="94"/>
      <c r="HXZ151" s="94"/>
      <c r="HYA151" s="94"/>
      <c r="HYB151" s="94"/>
      <c r="HYC151" s="94"/>
      <c r="HYD151" s="94"/>
      <c r="HYE151" s="94"/>
      <c r="HYF151" s="94"/>
      <c r="HYG151" s="94"/>
      <c r="HYH151" s="94"/>
      <c r="HYI151" s="94"/>
      <c r="HYJ151" s="94"/>
      <c r="HYK151" s="94"/>
      <c r="HYL151" s="94"/>
      <c r="HYM151" s="94"/>
      <c r="HYN151" s="94"/>
      <c r="HYO151" s="94"/>
      <c r="HYP151" s="94"/>
      <c r="HYQ151" s="94"/>
      <c r="HYR151" s="94"/>
      <c r="HYS151" s="94"/>
      <c r="HYT151" s="94"/>
      <c r="HYU151" s="94"/>
      <c r="HYV151" s="94"/>
      <c r="HYW151" s="94"/>
      <c r="HYX151" s="94"/>
      <c r="HYY151" s="94"/>
      <c r="HYZ151" s="94"/>
      <c r="HZA151" s="94"/>
      <c r="HZB151" s="94"/>
      <c r="HZC151" s="94"/>
      <c r="HZD151" s="94"/>
      <c r="HZE151" s="94"/>
      <c r="HZF151" s="94"/>
      <c r="HZG151" s="94"/>
      <c r="HZH151" s="94"/>
      <c r="HZI151" s="94"/>
      <c r="HZJ151" s="94"/>
      <c r="HZK151" s="94"/>
      <c r="HZL151" s="94"/>
      <c r="HZM151" s="94"/>
      <c r="HZN151" s="94"/>
      <c r="HZO151" s="94"/>
      <c r="HZP151" s="94"/>
      <c r="HZQ151" s="94"/>
      <c r="HZR151" s="94"/>
      <c r="HZS151" s="94"/>
      <c r="HZT151" s="94"/>
      <c r="HZU151" s="94"/>
      <c r="HZV151" s="94"/>
      <c r="HZW151" s="94"/>
      <c r="HZX151" s="94"/>
      <c r="HZY151" s="94"/>
      <c r="HZZ151" s="94"/>
      <c r="IAA151" s="94"/>
      <c r="IAB151" s="94"/>
      <c r="IAC151" s="94"/>
      <c r="IAD151" s="94"/>
      <c r="IAE151" s="94"/>
      <c r="IAF151" s="94"/>
      <c r="IAG151" s="94"/>
      <c r="IAH151" s="94"/>
      <c r="IAI151" s="94"/>
      <c r="IAJ151" s="94"/>
      <c r="IAK151" s="94"/>
      <c r="IAL151" s="94"/>
      <c r="IAM151" s="94"/>
      <c r="IAN151" s="94"/>
      <c r="IAO151" s="94"/>
      <c r="IAP151" s="94"/>
      <c r="IAQ151" s="94"/>
      <c r="IAR151" s="94"/>
      <c r="IAS151" s="94"/>
      <c r="IAT151" s="94"/>
      <c r="IAU151" s="94"/>
      <c r="IAV151" s="94"/>
      <c r="IAW151" s="94"/>
      <c r="IAX151" s="94"/>
      <c r="IAY151" s="94"/>
      <c r="IAZ151" s="94"/>
      <c r="IBA151" s="94"/>
      <c r="IBB151" s="94"/>
      <c r="IBC151" s="94"/>
      <c r="IBD151" s="94"/>
      <c r="IBE151" s="94"/>
      <c r="IBF151" s="94"/>
      <c r="IBG151" s="94"/>
      <c r="IBH151" s="94"/>
      <c r="IBI151" s="94"/>
      <c r="IBJ151" s="94"/>
      <c r="IBK151" s="94"/>
      <c r="IBL151" s="94"/>
      <c r="IBM151" s="94"/>
      <c r="IBN151" s="94"/>
      <c r="IBO151" s="94"/>
      <c r="IBP151" s="94"/>
      <c r="IBQ151" s="94"/>
      <c r="IBR151" s="94"/>
      <c r="IBS151" s="94"/>
      <c r="IBT151" s="94"/>
      <c r="IBU151" s="94"/>
      <c r="IBV151" s="94"/>
      <c r="IBW151" s="94"/>
      <c r="IBX151" s="94"/>
      <c r="IBY151" s="94"/>
      <c r="IBZ151" s="94"/>
      <c r="ICA151" s="94"/>
      <c r="ICB151" s="94"/>
      <c r="ICC151" s="94"/>
      <c r="ICD151" s="94"/>
      <c r="ICE151" s="94"/>
      <c r="ICF151" s="94"/>
      <c r="ICG151" s="94"/>
      <c r="ICH151" s="94"/>
      <c r="ICI151" s="94"/>
      <c r="ICJ151" s="94"/>
      <c r="ICK151" s="94"/>
      <c r="ICL151" s="94"/>
      <c r="ICM151" s="94"/>
      <c r="ICN151" s="94"/>
      <c r="ICO151" s="94"/>
      <c r="ICP151" s="94"/>
      <c r="ICQ151" s="94"/>
      <c r="ICR151" s="94"/>
      <c r="ICS151" s="94"/>
      <c r="ICT151" s="94"/>
      <c r="ICU151" s="94"/>
      <c r="ICV151" s="94"/>
      <c r="ICW151" s="94"/>
      <c r="ICX151" s="94"/>
      <c r="ICY151" s="94"/>
      <c r="ICZ151" s="94"/>
      <c r="IDA151" s="94"/>
      <c r="IDB151" s="94"/>
      <c r="IDC151" s="94"/>
      <c r="IDD151" s="94"/>
      <c r="IDE151" s="94"/>
      <c r="IDF151" s="94"/>
      <c r="IDG151" s="94"/>
      <c r="IDH151" s="94"/>
      <c r="IDI151" s="94"/>
      <c r="IDJ151" s="94"/>
      <c r="IDK151" s="94"/>
      <c r="IDL151" s="94"/>
      <c r="IDM151" s="94"/>
      <c r="IDN151" s="94"/>
      <c r="IDO151" s="94"/>
      <c r="IDP151" s="94"/>
      <c r="IDQ151" s="94"/>
      <c r="IDR151" s="94"/>
      <c r="IDS151" s="94"/>
      <c r="IDT151" s="94"/>
      <c r="IDU151" s="94"/>
      <c r="IDV151" s="94"/>
      <c r="IDW151" s="94"/>
      <c r="IDX151" s="94"/>
      <c r="IDY151" s="94"/>
      <c r="IDZ151" s="94"/>
      <c r="IEA151" s="94"/>
      <c r="IEB151" s="94"/>
      <c r="IEC151" s="94"/>
      <c r="IED151" s="94"/>
      <c r="IEE151" s="94"/>
      <c r="IEF151" s="94"/>
      <c r="IEG151" s="94"/>
      <c r="IEH151" s="94"/>
      <c r="IEI151" s="94"/>
      <c r="IEJ151" s="94"/>
      <c r="IEK151" s="94"/>
      <c r="IEL151" s="94"/>
      <c r="IEM151" s="94"/>
      <c r="IEN151" s="94"/>
      <c r="IEO151" s="94"/>
      <c r="IEP151" s="94"/>
      <c r="IEQ151" s="94"/>
      <c r="IER151" s="94"/>
      <c r="IES151" s="94"/>
      <c r="IET151" s="94"/>
      <c r="IEU151" s="94"/>
      <c r="IEV151" s="94"/>
      <c r="IEW151" s="94"/>
      <c r="IEX151" s="94"/>
      <c r="IEY151" s="94"/>
      <c r="IEZ151" s="94"/>
      <c r="IFA151" s="94"/>
      <c r="IFB151" s="94"/>
      <c r="IFC151" s="94"/>
      <c r="IFD151" s="94"/>
      <c r="IFE151" s="94"/>
      <c r="IFF151" s="94"/>
      <c r="IFG151" s="94"/>
      <c r="IFH151" s="94"/>
      <c r="IFI151" s="94"/>
      <c r="IFJ151" s="94"/>
      <c r="IFK151" s="94"/>
      <c r="IFL151" s="94"/>
      <c r="IFM151" s="94"/>
      <c r="IFN151" s="94"/>
      <c r="IFO151" s="94"/>
      <c r="IFP151" s="94"/>
      <c r="IFQ151" s="94"/>
      <c r="IFR151" s="94"/>
      <c r="IFS151" s="94"/>
      <c r="IFT151" s="94"/>
      <c r="IFU151" s="94"/>
      <c r="IFV151" s="94"/>
      <c r="IFW151" s="94"/>
      <c r="IFX151" s="94"/>
      <c r="IFY151" s="94"/>
      <c r="IFZ151" s="94"/>
      <c r="IGA151" s="94"/>
      <c r="IGB151" s="94"/>
      <c r="IGC151" s="94"/>
      <c r="IGD151" s="94"/>
      <c r="IGE151" s="94"/>
      <c r="IGF151" s="94"/>
      <c r="IGG151" s="94"/>
      <c r="IGH151" s="94"/>
      <c r="IGI151" s="94"/>
      <c r="IGJ151" s="94"/>
      <c r="IGK151" s="94"/>
      <c r="IGL151" s="94"/>
      <c r="IGM151" s="94"/>
      <c r="IGN151" s="94"/>
      <c r="IGO151" s="94"/>
      <c r="IGP151" s="94"/>
      <c r="IGQ151" s="94"/>
      <c r="IGR151" s="94"/>
      <c r="IGS151" s="94"/>
      <c r="IGT151" s="94"/>
      <c r="IGU151" s="94"/>
      <c r="IGV151" s="94"/>
      <c r="IGW151" s="94"/>
      <c r="IGX151" s="94"/>
      <c r="IGY151" s="94"/>
      <c r="IGZ151" s="94"/>
      <c r="IHA151" s="94"/>
      <c r="IHB151" s="94"/>
      <c r="IHC151" s="94"/>
      <c r="IHD151" s="94"/>
      <c r="IHE151" s="94"/>
      <c r="IHF151" s="94"/>
      <c r="IHG151" s="94"/>
      <c r="IHH151" s="94"/>
      <c r="IHI151" s="94"/>
      <c r="IHJ151" s="94"/>
      <c r="IHK151" s="94"/>
      <c r="IHL151" s="94"/>
      <c r="IHM151" s="94"/>
      <c r="IHN151" s="94"/>
      <c r="IHO151" s="94"/>
      <c r="IHP151" s="94"/>
      <c r="IHQ151" s="94"/>
      <c r="IHR151" s="94"/>
      <c r="IHS151" s="94"/>
      <c r="IHT151" s="94"/>
      <c r="IHU151" s="94"/>
      <c r="IHV151" s="94"/>
      <c r="IHW151" s="94"/>
      <c r="IHX151" s="94"/>
      <c r="IHY151" s="94"/>
      <c r="IHZ151" s="94"/>
      <c r="IIA151" s="94"/>
      <c r="IIB151" s="94"/>
      <c r="IIC151" s="94"/>
      <c r="IID151" s="94"/>
      <c r="IIE151" s="94"/>
      <c r="IIF151" s="94"/>
      <c r="IIG151" s="94"/>
      <c r="IIH151" s="94"/>
      <c r="III151" s="94"/>
      <c r="IIJ151" s="94"/>
      <c r="IIK151" s="94"/>
      <c r="IIL151" s="94"/>
      <c r="IIM151" s="94"/>
      <c r="IIN151" s="94"/>
      <c r="IIO151" s="94"/>
      <c r="IIP151" s="94"/>
      <c r="IIQ151" s="94"/>
      <c r="IIR151" s="94"/>
      <c r="IIS151" s="94"/>
      <c r="IIT151" s="94"/>
      <c r="IIU151" s="94"/>
      <c r="IIV151" s="94"/>
      <c r="IIW151" s="94"/>
      <c r="IIX151" s="94"/>
      <c r="IIY151" s="94"/>
      <c r="IIZ151" s="94"/>
      <c r="IJA151" s="94"/>
      <c r="IJB151" s="94"/>
      <c r="IJC151" s="94"/>
      <c r="IJD151" s="94"/>
      <c r="IJE151" s="94"/>
      <c r="IJF151" s="94"/>
      <c r="IJG151" s="94"/>
      <c r="IJH151" s="94"/>
      <c r="IJI151" s="94"/>
      <c r="IJJ151" s="94"/>
      <c r="IJK151" s="94"/>
      <c r="IJL151" s="94"/>
      <c r="IJM151" s="94"/>
      <c r="IJN151" s="94"/>
      <c r="IJO151" s="94"/>
      <c r="IJP151" s="94"/>
      <c r="IJQ151" s="94"/>
      <c r="IJR151" s="94"/>
      <c r="IJS151" s="94"/>
      <c r="IJT151" s="94"/>
      <c r="IJU151" s="94"/>
      <c r="IJV151" s="94"/>
      <c r="IJW151" s="94"/>
      <c r="IJX151" s="94"/>
      <c r="IJY151" s="94"/>
      <c r="IJZ151" s="94"/>
      <c r="IKA151" s="94"/>
      <c r="IKB151" s="94"/>
      <c r="IKC151" s="94"/>
      <c r="IKD151" s="94"/>
      <c r="IKE151" s="94"/>
      <c r="IKF151" s="94"/>
      <c r="IKG151" s="94"/>
      <c r="IKH151" s="94"/>
      <c r="IKI151" s="94"/>
      <c r="IKJ151" s="94"/>
      <c r="IKK151" s="94"/>
      <c r="IKL151" s="94"/>
      <c r="IKM151" s="94"/>
      <c r="IKN151" s="94"/>
      <c r="IKO151" s="94"/>
      <c r="IKP151" s="94"/>
      <c r="IKQ151" s="94"/>
      <c r="IKR151" s="94"/>
      <c r="IKS151" s="94"/>
      <c r="IKT151" s="94"/>
      <c r="IKU151" s="94"/>
      <c r="IKV151" s="94"/>
      <c r="IKW151" s="94"/>
      <c r="IKX151" s="94"/>
      <c r="IKY151" s="94"/>
      <c r="IKZ151" s="94"/>
      <c r="ILA151" s="94"/>
      <c r="ILB151" s="94"/>
      <c r="ILC151" s="94"/>
      <c r="ILD151" s="94"/>
      <c r="ILE151" s="94"/>
      <c r="ILF151" s="94"/>
      <c r="ILG151" s="94"/>
      <c r="ILH151" s="94"/>
      <c r="ILI151" s="94"/>
      <c r="ILJ151" s="94"/>
      <c r="ILK151" s="94"/>
      <c r="ILL151" s="94"/>
      <c r="ILM151" s="94"/>
      <c r="ILN151" s="94"/>
      <c r="ILO151" s="94"/>
      <c r="ILP151" s="94"/>
      <c r="ILQ151" s="94"/>
      <c r="ILR151" s="94"/>
      <c r="ILS151" s="94"/>
      <c r="ILT151" s="94"/>
      <c r="ILU151" s="94"/>
      <c r="ILV151" s="94"/>
      <c r="ILW151" s="94"/>
      <c r="ILX151" s="94"/>
      <c r="ILY151" s="94"/>
      <c r="ILZ151" s="94"/>
      <c r="IMA151" s="94"/>
      <c r="IMB151" s="94"/>
      <c r="IMC151" s="94"/>
      <c r="IMD151" s="94"/>
      <c r="IME151" s="94"/>
      <c r="IMF151" s="94"/>
      <c r="IMG151" s="94"/>
      <c r="IMH151" s="94"/>
      <c r="IMI151" s="94"/>
      <c r="IMJ151" s="94"/>
      <c r="IMK151" s="94"/>
      <c r="IML151" s="94"/>
      <c r="IMM151" s="94"/>
      <c r="IMN151" s="94"/>
      <c r="IMO151" s="94"/>
      <c r="IMP151" s="94"/>
      <c r="IMQ151" s="94"/>
      <c r="IMR151" s="94"/>
      <c r="IMS151" s="94"/>
      <c r="IMT151" s="94"/>
      <c r="IMU151" s="94"/>
      <c r="IMV151" s="94"/>
      <c r="IMW151" s="94"/>
      <c r="IMX151" s="94"/>
      <c r="IMY151" s="94"/>
      <c r="IMZ151" s="94"/>
      <c r="INA151" s="94"/>
      <c r="INB151" s="94"/>
      <c r="INC151" s="94"/>
      <c r="IND151" s="94"/>
      <c r="INE151" s="94"/>
      <c r="INF151" s="94"/>
      <c r="ING151" s="94"/>
      <c r="INH151" s="94"/>
      <c r="INI151" s="94"/>
      <c r="INJ151" s="94"/>
      <c r="INK151" s="94"/>
      <c r="INL151" s="94"/>
      <c r="INM151" s="94"/>
      <c r="INN151" s="94"/>
      <c r="INO151" s="94"/>
      <c r="INP151" s="94"/>
      <c r="INQ151" s="94"/>
      <c r="INR151" s="94"/>
      <c r="INS151" s="94"/>
      <c r="INT151" s="94"/>
      <c r="INU151" s="94"/>
      <c r="INV151" s="94"/>
      <c r="INW151" s="94"/>
      <c r="INX151" s="94"/>
      <c r="INY151" s="94"/>
      <c r="INZ151" s="94"/>
      <c r="IOA151" s="94"/>
      <c r="IOB151" s="94"/>
      <c r="IOC151" s="94"/>
      <c r="IOD151" s="94"/>
      <c r="IOE151" s="94"/>
      <c r="IOF151" s="94"/>
      <c r="IOG151" s="94"/>
      <c r="IOH151" s="94"/>
      <c r="IOI151" s="94"/>
      <c r="IOJ151" s="94"/>
      <c r="IOK151" s="94"/>
      <c r="IOL151" s="94"/>
      <c r="IOM151" s="94"/>
      <c r="ION151" s="94"/>
      <c r="IOO151" s="94"/>
      <c r="IOP151" s="94"/>
      <c r="IOQ151" s="94"/>
      <c r="IOR151" s="94"/>
      <c r="IOS151" s="94"/>
      <c r="IOT151" s="94"/>
      <c r="IOU151" s="94"/>
      <c r="IOV151" s="94"/>
      <c r="IOW151" s="94"/>
      <c r="IOX151" s="94"/>
      <c r="IOY151" s="94"/>
      <c r="IOZ151" s="94"/>
      <c r="IPA151" s="94"/>
      <c r="IPB151" s="94"/>
      <c r="IPC151" s="94"/>
      <c r="IPD151" s="94"/>
      <c r="IPE151" s="94"/>
      <c r="IPF151" s="94"/>
      <c r="IPG151" s="94"/>
      <c r="IPH151" s="94"/>
      <c r="IPI151" s="94"/>
      <c r="IPJ151" s="94"/>
      <c r="IPK151" s="94"/>
      <c r="IPL151" s="94"/>
      <c r="IPM151" s="94"/>
      <c r="IPN151" s="94"/>
      <c r="IPO151" s="94"/>
      <c r="IPP151" s="94"/>
      <c r="IPQ151" s="94"/>
      <c r="IPR151" s="94"/>
      <c r="IPS151" s="94"/>
      <c r="IPT151" s="94"/>
      <c r="IPU151" s="94"/>
      <c r="IPV151" s="94"/>
      <c r="IPW151" s="94"/>
      <c r="IPX151" s="94"/>
      <c r="IPY151" s="94"/>
      <c r="IPZ151" s="94"/>
      <c r="IQA151" s="94"/>
      <c r="IQB151" s="94"/>
      <c r="IQC151" s="94"/>
      <c r="IQD151" s="94"/>
      <c r="IQE151" s="94"/>
      <c r="IQF151" s="94"/>
      <c r="IQG151" s="94"/>
      <c r="IQH151" s="94"/>
      <c r="IQI151" s="94"/>
      <c r="IQJ151" s="94"/>
      <c r="IQK151" s="94"/>
      <c r="IQL151" s="94"/>
      <c r="IQM151" s="94"/>
      <c r="IQN151" s="94"/>
      <c r="IQO151" s="94"/>
      <c r="IQP151" s="94"/>
      <c r="IQQ151" s="94"/>
      <c r="IQR151" s="94"/>
      <c r="IQS151" s="94"/>
      <c r="IQT151" s="94"/>
      <c r="IQU151" s="94"/>
      <c r="IQV151" s="94"/>
      <c r="IQW151" s="94"/>
      <c r="IQX151" s="94"/>
      <c r="IQY151" s="94"/>
      <c r="IQZ151" s="94"/>
      <c r="IRA151" s="94"/>
      <c r="IRB151" s="94"/>
      <c r="IRC151" s="94"/>
      <c r="IRD151" s="94"/>
      <c r="IRE151" s="94"/>
      <c r="IRF151" s="94"/>
      <c r="IRG151" s="94"/>
      <c r="IRH151" s="94"/>
      <c r="IRI151" s="94"/>
      <c r="IRJ151" s="94"/>
      <c r="IRK151" s="94"/>
      <c r="IRL151" s="94"/>
      <c r="IRM151" s="94"/>
      <c r="IRN151" s="94"/>
      <c r="IRO151" s="94"/>
      <c r="IRP151" s="94"/>
      <c r="IRQ151" s="94"/>
      <c r="IRR151" s="94"/>
      <c r="IRS151" s="94"/>
      <c r="IRT151" s="94"/>
      <c r="IRU151" s="94"/>
      <c r="IRV151" s="94"/>
      <c r="IRW151" s="94"/>
      <c r="IRX151" s="94"/>
      <c r="IRY151" s="94"/>
      <c r="IRZ151" s="94"/>
      <c r="ISA151" s="94"/>
      <c r="ISB151" s="94"/>
      <c r="ISC151" s="94"/>
      <c r="ISD151" s="94"/>
      <c r="ISE151" s="94"/>
      <c r="ISF151" s="94"/>
      <c r="ISG151" s="94"/>
      <c r="ISH151" s="94"/>
      <c r="ISI151" s="94"/>
      <c r="ISJ151" s="94"/>
      <c r="ISK151" s="94"/>
      <c r="ISL151" s="94"/>
      <c r="ISM151" s="94"/>
      <c r="ISN151" s="94"/>
      <c r="ISO151" s="94"/>
      <c r="ISP151" s="94"/>
      <c r="ISQ151" s="94"/>
      <c r="ISR151" s="94"/>
      <c r="ISS151" s="94"/>
      <c r="IST151" s="94"/>
      <c r="ISU151" s="94"/>
      <c r="ISV151" s="94"/>
      <c r="ISW151" s="94"/>
      <c r="ISX151" s="94"/>
      <c r="ISY151" s="94"/>
      <c r="ISZ151" s="94"/>
      <c r="ITA151" s="94"/>
      <c r="ITB151" s="94"/>
      <c r="ITC151" s="94"/>
      <c r="ITD151" s="94"/>
      <c r="ITE151" s="94"/>
      <c r="ITF151" s="94"/>
      <c r="ITG151" s="94"/>
      <c r="ITH151" s="94"/>
      <c r="ITI151" s="94"/>
      <c r="ITJ151" s="94"/>
      <c r="ITK151" s="94"/>
      <c r="ITL151" s="94"/>
      <c r="ITM151" s="94"/>
      <c r="ITN151" s="94"/>
      <c r="ITO151" s="94"/>
      <c r="ITP151" s="94"/>
      <c r="ITQ151" s="94"/>
      <c r="ITR151" s="94"/>
      <c r="ITS151" s="94"/>
      <c r="ITT151" s="94"/>
      <c r="ITU151" s="94"/>
      <c r="ITV151" s="94"/>
      <c r="ITW151" s="94"/>
      <c r="ITX151" s="94"/>
      <c r="ITY151" s="94"/>
      <c r="ITZ151" s="94"/>
      <c r="IUA151" s="94"/>
      <c r="IUB151" s="94"/>
      <c r="IUC151" s="94"/>
      <c r="IUD151" s="94"/>
      <c r="IUE151" s="94"/>
      <c r="IUF151" s="94"/>
      <c r="IUG151" s="94"/>
      <c r="IUH151" s="94"/>
      <c r="IUI151" s="94"/>
      <c r="IUJ151" s="94"/>
      <c r="IUK151" s="94"/>
      <c r="IUL151" s="94"/>
      <c r="IUM151" s="94"/>
      <c r="IUN151" s="94"/>
      <c r="IUO151" s="94"/>
      <c r="IUP151" s="94"/>
      <c r="IUQ151" s="94"/>
      <c r="IUR151" s="94"/>
      <c r="IUS151" s="94"/>
      <c r="IUT151" s="94"/>
      <c r="IUU151" s="94"/>
      <c r="IUV151" s="94"/>
      <c r="IUW151" s="94"/>
      <c r="IUX151" s="94"/>
      <c r="IUY151" s="94"/>
      <c r="IUZ151" s="94"/>
      <c r="IVA151" s="94"/>
      <c r="IVB151" s="94"/>
      <c r="IVC151" s="94"/>
      <c r="IVD151" s="94"/>
      <c r="IVE151" s="94"/>
      <c r="IVF151" s="94"/>
      <c r="IVG151" s="94"/>
      <c r="IVH151" s="94"/>
      <c r="IVI151" s="94"/>
      <c r="IVJ151" s="94"/>
      <c r="IVK151" s="94"/>
      <c r="IVL151" s="94"/>
      <c r="IVM151" s="94"/>
      <c r="IVN151" s="94"/>
      <c r="IVO151" s="94"/>
      <c r="IVP151" s="94"/>
      <c r="IVQ151" s="94"/>
      <c r="IVR151" s="94"/>
      <c r="IVS151" s="94"/>
      <c r="IVT151" s="94"/>
      <c r="IVU151" s="94"/>
      <c r="IVV151" s="94"/>
      <c r="IVW151" s="94"/>
      <c r="IVX151" s="94"/>
      <c r="IVY151" s="94"/>
      <c r="IVZ151" s="94"/>
      <c r="IWA151" s="94"/>
      <c r="IWB151" s="94"/>
      <c r="IWC151" s="94"/>
      <c r="IWD151" s="94"/>
      <c r="IWE151" s="94"/>
      <c r="IWF151" s="94"/>
      <c r="IWG151" s="94"/>
      <c r="IWH151" s="94"/>
      <c r="IWI151" s="94"/>
      <c r="IWJ151" s="94"/>
      <c r="IWK151" s="94"/>
      <c r="IWL151" s="94"/>
      <c r="IWM151" s="94"/>
      <c r="IWN151" s="94"/>
      <c r="IWO151" s="94"/>
      <c r="IWP151" s="94"/>
      <c r="IWQ151" s="94"/>
      <c r="IWR151" s="94"/>
      <c r="IWS151" s="94"/>
      <c r="IWT151" s="94"/>
      <c r="IWU151" s="94"/>
      <c r="IWV151" s="94"/>
      <c r="IWW151" s="94"/>
      <c r="IWX151" s="94"/>
      <c r="IWY151" s="94"/>
      <c r="IWZ151" s="94"/>
      <c r="IXA151" s="94"/>
      <c r="IXB151" s="94"/>
      <c r="IXC151" s="94"/>
      <c r="IXD151" s="94"/>
      <c r="IXE151" s="94"/>
      <c r="IXF151" s="94"/>
      <c r="IXG151" s="94"/>
      <c r="IXH151" s="94"/>
      <c r="IXI151" s="94"/>
      <c r="IXJ151" s="94"/>
      <c r="IXK151" s="94"/>
      <c r="IXL151" s="94"/>
      <c r="IXM151" s="94"/>
      <c r="IXN151" s="94"/>
      <c r="IXO151" s="94"/>
      <c r="IXP151" s="94"/>
      <c r="IXQ151" s="94"/>
      <c r="IXR151" s="94"/>
      <c r="IXS151" s="94"/>
      <c r="IXT151" s="94"/>
      <c r="IXU151" s="94"/>
      <c r="IXV151" s="94"/>
      <c r="IXW151" s="94"/>
      <c r="IXX151" s="94"/>
      <c r="IXY151" s="94"/>
      <c r="IXZ151" s="94"/>
      <c r="IYA151" s="94"/>
      <c r="IYB151" s="94"/>
      <c r="IYC151" s="94"/>
      <c r="IYD151" s="94"/>
      <c r="IYE151" s="94"/>
      <c r="IYF151" s="94"/>
      <c r="IYG151" s="94"/>
      <c r="IYH151" s="94"/>
      <c r="IYI151" s="94"/>
      <c r="IYJ151" s="94"/>
      <c r="IYK151" s="94"/>
      <c r="IYL151" s="94"/>
      <c r="IYM151" s="94"/>
      <c r="IYN151" s="94"/>
      <c r="IYO151" s="94"/>
      <c r="IYP151" s="94"/>
      <c r="IYQ151" s="94"/>
      <c r="IYR151" s="94"/>
      <c r="IYS151" s="94"/>
      <c r="IYT151" s="94"/>
      <c r="IYU151" s="94"/>
      <c r="IYV151" s="94"/>
      <c r="IYW151" s="94"/>
      <c r="IYX151" s="94"/>
      <c r="IYY151" s="94"/>
      <c r="IYZ151" s="94"/>
      <c r="IZA151" s="94"/>
      <c r="IZB151" s="94"/>
      <c r="IZC151" s="94"/>
      <c r="IZD151" s="94"/>
      <c r="IZE151" s="94"/>
      <c r="IZF151" s="94"/>
      <c r="IZG151" s="94"/>
      <c r="IZH151" s="94"/>
      <c r="IZI151" s="94"/>
      <c r="IZJ151" s="94"/>
      <c r="IZK151" s="94"/>
      <c r="IZL151" s="94"/>
      <c r="IZM151" s="94"/>
      <c r="IZN151" s="94"/>
      <c r="IZO151" s="94"/>
      <c r="IZP151" s="94"/>
      <c r="IZQ151" s="94"/>
      <c r="IZR151" s="94"/>
      <c r="IZS151" s="94"/>
      <c r="IZT151" s="94"/>
      <c r="IZU151" s="94"/>
      <c r="IZV151" s="94"/>
      <c r="IZW151" s="94"/>
      <c r="IZX151" s="94"/>
      <c r="IZY151" s="94"/>
      <c r="IZZ151" s="94"/>
      <c r="JAA151" s="94"/>
      <c r="JAB151" s="94"/>
      <c r="JAC151" s="94"/>
      <c r="JAD151" s="94"/>
      <c r="JAE151" s="94"/>
      <c r="JAF151" s="94"/>
      <c r="JAG151" s="94"/>
      <c r="JAH151" s="94"/>
      <c r="JAI151" s="94"/>
      <c r="JAJ151" s="94"/>
      <c r="JAK151" s="94"/>
      <c r="JAL151" s="94"/>
      <c r="JAM151" s="94"/>
      <c r="JAN151" s="94"/>
      <c r="JAO151" s="94"/>
      <c r="JAP151" s="94"/>
      <c r="JAQ151" s="94"/>
      <c r="JAR151" s="94"/>
      <c r="JAS151" s="94"/>
      <c r="JAT151" s="94"/>
      <c r="JAU151" s="94"/>
      <c r="JAV151" s="94"/>
      <c r="JAW151" s="94"/>
      <c r="JAX151" s="94"/>
      <c r="JAY151" s="94"/>
      <c r="JAZ151" s="94"/>
      <c r="JBA151" s="94"/>
      <c r="JBB151" s="94"/>
      <c r="JBC151" s="94"/>
      <c r="JBD151" s="94"/>
      <c r="JBE151" s="94"/>
      <c r="JBF151" s="94"/>
      <c r="JBG151" s="94"/>
      <c r="JBH151" s="94"/>
      <c r="JBI151" s="94"/>
      <c r="JBJ151" s="94"/>
      <c r="JBK151" s="94"/>
      <c r="JBL151" s="94"/>
      <c r="JBM151" s="94"/>
      <c r="JBN151" s="94"/>
      <c r="JBO151" s="94"/>
      <c r="JBP151" s="94"/>
      <c r="JBQ151" s="94"/>
      <c r="JBR151" s="94"/>
      <c r="JBS151" s="94"/>
      <c r="JBT151" s="94"/>
      <c r="JBU151" s="94"/>
      <c r="JBV151" s="94"/>
      <c r="JBW151" s="94"/>
      <c r="JBX151" s="94"/>
      <c r="JBY151" s="94"/>
      <c r="JBZ151" s="94"/>
      <c r="JCA151" s="94"/>
      <c r="JCB151" s="94"/>
      <c r="JCC151" s="94"/>
      <c r="JCD151" s="94"/>
      <c r="JCE151" s="94"/>
      <c r="JCF151" s="94"/>
      <c r="JCG151" s="94"/>
      <c r="JCH151" s="94"/>
      <c r="JCI151" s="94"/>
      <c r="JCJ151" s="94"/>
      <c r="JCK151" s="94"/>
      <c r="JCL151" s="94"/>
      <c r="JCM151" s="94"/>
      <c r="JCN151" s="94"/>
      <c r="JCO151" s="94"/>
      <c r="JCP151" s="94"/>
      <c r="JCQ151" s="94"/>
      <c r="JCR151" s="94"/>
      <c r="JCS151" s="94"/>
      <c r="JCT151" s="94"/>
      <c r="JCU151" s="94"/>
      <c r="JCV151" s="94"/>
      <c r="JCW151" s="94"/>
      <c r="JCX151" s="94"/>
      <c r="JCY151" s="94"/>
      <c r="JCZ151" s="94"/>
      <c r="JDA151" s="94"/>
      <c r="JDB151" s="94"/>
      <c r="JDC151" s="94"/>
      <c r="JDD151" s="94"/>
      <c r="JDE151" s="94"/>
      <c r="JDF151" s="94"/>
      <c r="JDG151" s="94"/>
      <c r="JDH151" s="94"/>
      <c r="JDI151" s="94"/>
      <c r="JDJ151" s="94"/>
      <c r="JDK151" s="94"/>
      <c r="JDL151" s="94"/>
      <c r="JDM151" s="94"/>
      <c r="JDN151" s="94"/>
      <c r="JDO151" s="94"/>
      <c r="JDP151" s="94"/>
      <c r="JDQ151" s="94"/>
      <c r="JDR151" s="94"/>
      <c r="JDS151" s="94"/>
      <c r="JDT151" s="94"/>
      <c r="JDU151" s="94"/>
      <c r="JDV151" s="94"/>
      <c r="JDW151" s="94"/>
      <c r="JDX151" s="94"/>
      <c r="JDY151" s="94"/>
      <c r="JDZ151" s="94"/>
      <c r="JEA151" s="94"/>
      <c r="JEB151" s="94"/>
      <c r="JEC151" s="94"/>
      <c r="JED151" s="94"/>
      <c r="JEE151" s="94"/>
      <c r="JEF151" s="94"/>
      <c r="JEG151" s="94"/>
      <c r="JEH151" s="94"/>
      <c r="JEI151" s="94"/>
      <c r="JEJ151" s="94"/>
      <c r="JEK151" s="94"/>
      <c r="JEL151" s="94"/>
      <c r="JEM151" s="94"/>
      <c r="JEN151" s="94"/>
      <c r="JEO151" s="94"/>
      <c r="JEP151" s="94"/>
      <c r="JEQ151" s="94"/>
      <c r="JER151" s="94"/>
      <c r="JES151" s="94"/>
      <c r="JET151" s="94"/>
      <c r="JEU151" s="94"/>
      <c r="JEV151" s="94"/>
      <c r="JEW151" s="94"/>
      <c r="JEX151" s="94"/>
      <c r="JEY151" s="94"/>
      <c r="JEZ151" s="94"/>
      <c r="JFA151" s="94"/>
      <c r="JFB151" s="94"/>
      <c r="JFC151" s="94"/>
      <c r="JFD151" s="94"/>
      <c r="JFE151" s="94"/>
      <c r="JFF151" s="94"/>
      <c r="JFG151" s="94"/>
      <c r="JFH151" s="94"/>
      <c r="JFI151" s="94"/>
      <c r="JFJ151" s="94"/>
      <c r="JFK151" s="94"/>
      <c r="JFL151" s="94"/>
      <c r="JFM151" s="94"/>
      <c r="JFN151" s="94"/>
      <c r="JFO151" s="94"/>
      <c r="JFP151" s="94"/>
      <c r="JFQ151" s="94"/>
      <c r="JFR151" s="94"/>
      <c r="JFS151" s="94"/>
      <c r="JFT151" s="94"/>
      <c r="JFU151" s="94"/>
      <c r="JFV151" s="94"/>
      <c r="JFW151" s="94"/>
      <c r="JFX151" s="94"/>
      <c r="JFY151" s="94"/>
      <c r="JFZ151" s="94"/>
      <c r="JGA151" s="94"/>
      <c r="JGB151" s="94"/>
      <c r="JGC151" s="94"/>
      <c r="JGD151" s="94"/>
      <c r="JGE151" s="94"/>
      <c r="JGF151" s="94"/>
      <c r="JGG151" s="94"/>
      <c r="JGH151" s="94"/>
      <c r="JGI151" s="94"/>
      <c r="JGJ151" s="94"/>
      <c r="JGK151" s="94"/>
      <c r="JGL151" s="94"/>
      <c r="JGM151" s="94"/>
      <c r="JGN151" s="94"/>
      <c r="JGO151" s="94"/>
      <c r="JGP151" s="94"/>
      <c r="JGQ151" s="94"/>
      <c r="JGR151" s="94"/>
      <c r="JGS151" s="94"/>
      <c r="JGT151" s="94"/>
      <c r="JGU151" s="94"/>
      <c r="JGV151" s="94"/>
      <c r="JGW151" s="94"/>
      <c r="JGX151" s="94"/>
      <c r="JGY151" s="94"/>
      <c r="JGZ151" s="94"/>
      <c r="JHA151" s="94"/>
      <c r="JHB151" s="94"/>
      <c r="JHC151" s="94"/>
      <c r="JHD151" s="94"/>
      <c r="JHE151" s="94"/>
      <c r="JHF151" s="94"/>
      <c r="JHG151" s="94"/>
      <c r="JHH151" s="94"/>
      <c r="JHI151" s="94"/>
      <c r="JHJ151" s="94"/>
      <c r="JHK151" s="94"/>
      <c r="JHL151" s="94"/>
      <c r="JHM151" s="94"/>
      <c r="JHN151" s="94"/>
      <c r="JHO151" s="94"/>
      <c r="JHP151" s="94"/>
      <c r="JHQ151" s="94"/>
      <c r="JHR151" s="94"/>
      <c r="JHS151" s="94"/>
      <c r="JHT151" s="94"/>
      <c r="JHU151" s="94"/>
      <c r="JHV151" s="94"/>
      <c r="JHW151" s="94"/>
      <c r="JHX151" s="94"/>
      <c r="JHY151" s="94"/>
      <c r="JHZ151" s="94"/>
      <c r="JIA151" s="94"/>
      <c r="JIB151" s="94"/>
      <c r="JIC151" s="94"/>
      <c r="JID151" s="94"/>
      <c r="JIE151" s="94"/>
      <c r="JIF151" s="94"/>
      <c r="JIG151" s="94"/>
      <c r="JIH151" s="94"/>
      <c r="JII151" s="94"/>
      <c r="JIJ151" s="94"/>
      <c r="JIK151" s="94"/>
      <c r="JIL151" s="94"/>
      <c r="JIM151" s="94"/>
      <c r="JIN151" s="94"/>
      <c r="JIO151" s="94"/>
      <c r="JIP151" s="94"/>
      <c r="JIQ151" s="94"/>
      <c r="JIR151" s="94"/>
      <c r="JIS151" s="94"/>
      <c r="JIT151" s="94"/>
      <c r="JIU151" s="94"/>
      <c r="JIV151" s="94"/>
      <c r="JIW151" s="94"/>
      <c r="JIX151" s="94"/>
      <c r="JIY151" s="94"/>
      <c r="JIZ151" s="94"/>
      <c r="JJA151" s="94"/>
      <c r="JJB151" s="94"/>
      <c r="JJC151" s="94"/>
      <c r="JJD151" s="94"/>
      <c r="JJE151" s="94"/>
      <c r="JJF151" s="94"/>
      <c r="JJG151" s="94"/>
      <c r="JJH151" s="94"/>
      <c r="JJI151" s="94"/>
      <c r="JJJ151" s="94"/>
      <c r="JJK151" s="94"/>
      <c r="JJL151" s="94"/>
      <c r="JJM151" s="94"/>
      <c r="JJN151" s="94"/>
      <c r="JJO151" s="94"/>
      <c r="JJP151" s="94"/>
      <c r="JJQ151" s="94"/>
      <c r="JJR151" s="94"/>
      <c r="JJS151" s="94"/>
      <c r="JJT151" s="94"/>
      <c r="JJU151" s="94"/>
      <c r="JJV151" s="94"/>
      <c r="JJW151" s="94"/>
      <c r="JJX151" s="94"/>
      <c r="JJY151" s="94"/>
      <c r="JJZ151" s="94"/>
      <c r="JKA151" s="94"/>
      <c r="JKB151" s="94"/>
      <c r="JKC151" s="94"/>
      <c r="JKD151" s="94"/>
      <c r="JKE151" s="94"/>
      <c r="JKF151" s="94"/>
      <c r="JKG151" s="94"/>
      <c r="JKH151" s="94"/>
      <c r="JKI151" s="94"/>
      <c r="JKJ151" s="94"/>
      <c r="JKK151" s="94"/>
      <c r="JKL151" s="94"/>
      <c r="JKM151" s="94"/>
      <c r="JKN151" s="94"/>
      <c r="JKO151" s="94"/>
      <c r="JKP151" s="94"/>
      <c r="JKQ151" s="94"/>
      <c r="JKR151" s="94"/>
      <c r="JKS151" s="94"/>
      <c r="JKT151" s="94"/>
      <c r="JKU151" s="94"/>
      <c r="JKV151" s="94"/>
      <c r="JKW151" s="94"/>
      <c r="JKX151" s="94"/>
      <c r="JKY151" s="94"/>
      <c r="JKZ151" s="94"/>
      <c r="JLA151" s="94"/>
      <c r="JLB151" s="94"/>
      <c r="JLC151" s="94"/>
      <c r="JLD151" s="94"/>
      <c r="JLE151" s="94"/>
      <c r="JLF151" s="94"/>
      <c r="JLG151" s="94"/>
      <c r="JLH151" s="94"/>
      <c r="JLI151" s="94"/>
      <c r="JLJ151" s="94"/>
      <c r="JLK151" s="94"/>
      <c r="JLL151" s="94"/>
      <c r="JLM151" s="94"/>
      <c r="JLN151" s="94"/>
      <c r="JLO151" s="94"/>
      <c r="JLP151" s="94"/>
      <c r="JLQ151" s="94"/>
      <c r="JLR151" s="94"/>
      <c r="JLS151" s="94"/>
      <c r="JLT151" s="94"/>
      <c r="JLU151" s="94"/>
      <c r="JLV151" s="94"/>
      <c r="JLW151" s="94"/>
      <c r="JLX151" s="94"/>
      <c r="JLY151" s="94"/>
      <c r="JLZ151" s="94"/>
      <c r="JMA151" s="94"/>
      <c r="JMB151" s="94"/>
      <c r="JMC151" s="94"/>
      <c r="JMD151" s="94"/>
      <c r="JME151" s="94"/>
      <c r="JMF151" s="94"/>
      <c r="JMG151" s="94"/>
      <c r="JMH151" s="94"/>
      <c r="JMI151" s="94"/>
      <c r="JMJ151" s="94"/>
      <c r="JMK151" s="94"/>
      <c r="JML151" s="94"/>
      <c r="JMM151" s="94"/>
      <c r="JMN151" s="94"/>
      <c r="JMO151" s="94"/>
      <c r="JMP151" s="94"/>
      <c r="JMQ151" s="94"/>
      <c r="JMR151" s="94"/>
      <c r="JMS151" s="94"/>
      <c r="JMT151" s="94"/>
      <c r="JMU151" s="94"/>
      <c r="JMV151" s="94"/>
      <c r="JMW151" s="94"/>
      <c r="JMX151" s="94"/>
      <c r="JMY151" s="94"/>
      <c r="JMZ151" s="94"/>
      <c r="JNA151" s="94"/>
      <c r="JNB151" s="94"/>
      <c r="JNC151" s="94"/>
      <c r="JND151" s="94"/>
      <c r="JNE151" s="94"/>
      <c r="JNF151" s="94"/>
      <c r="JNG151" s="94"/>
      <c r="JNH151" s="94"/>
      <c r="JNI151" s="94"/>
      <c r="JNJ151" s="94"/>
      <c r="JNK151" s="94"/>
      <c r="JNL151" s="94"/>
      <c r="JNM151" s="94"/>
      <c r="JNN151" s="94"/>
      <c r="JNO151" s="94"/>
      <c r="JNP151" s="94"/>
      <c r="JNQ151" s="94"/>
      <c r="JNR151" s="94"/>
      <c r="JNS151" s="94"/>
      <c r="JNT151" s="94"/>
      <c r="JNU151" s="94"/>
      <c r="JNV151" s="94"/>
      <c r="JNW151" s="94"/>
      <c r="JNX151" s="94"/>
      <c r="JNY151" s="94"/>
      <c r="JNZ151" s="94"/>
      <c r="JOA151" s="94"/>
      <c r="JOB151" s="94"/>
      <c r="JOC151" s="94"/>
      <c r="JOD151" s="94"/>
      <c r="JOE151" s="94"/>
      <c r="JOF151" s="94"/>
      <c r="JOG151" s="94"/>
      <c r="JOH151" s="94"/>
      <c r="JOI151" s="94"/>
      <c r="JOJ151" s="94"/>
      <c r="JOK151" s="94"/>
      <c r="JOL151" s="94"/>
      <c r="JOM151" s="94"/>
      <c r="JON151" s="94"/>
      <c r="JOO151" s="94"/>
      <c r="JOP151" s="94"/>
      <c r="JOQ151" s="94"/>
      <c r="JOR151" s="94"/>
      <c r="JOS151" s="94"/>
      <c r="JOT151" s="94"/>
      <c r="JOU151" s="94"/>
      <c r="JOV151" s="94"/>
      <c r="JOW151" s="94"/>
      <c r="JOX151" s="94"/>
      <c r="JOY151" s="94"/>
      <c r="JOZ151" s="94"/>
      <c r="JPA151" s="94"/>
      <c r="JPB151" s="94"/>
      <c r="JPC151" s="94"/>
      <c r="JPD151" s="94"/>
      <c r="JPE151" s="94"/>
      <c r="JPF151" s="94"/>
      <c r="JPG151" s="94"/>
      <c r="JPH151" s="94"/>
      <c r="JPI151" s="94"/>
      <c r="JPJ151" s="94"/>
      <c r="JPK151" s="94"/>
      <c r="JPL151" s="94"/>
      <c r="JPM151" s="94"/>
      <c r="JPN151" s="94"/>
      <c r="JPO151" s="94"/>
      <c r="JPP151" s="94"/>
      <c r="JPQ151" s="94"/>
      <c r="JPR151" s="94"/>
      <c r="JPS151" s="94"/>
      <c r="JPT151" s="94"/>
      <c r="JPU151" s="94"/>
      <c r="JPV151" s="94"/>
      <c r="JPW151" s="94"/>
      <c r="JPX151" s="94"/>
      <c r="JPY151" s="94"/>
      <c r="JPZ151" s="94"/>
      <c r="JQA151" s="94"/>
      <c r="JQB151" s="94"/>
      <c r="JQC151" s="94"/>
      <c r="JQD151" s="94"/>
      <c r="JQE151" s="94"/>
      <c r="JQF151" s="94"/>
      <c r="JQG151" s="94"/>
      <c r="JQH151" s="94"/>
      <c r="JQI151" s="94"/>
      <c r="JQJ151" s="94"/>
      <c r="JQK151" s="94"/>
      <c r="JQL151" s="94"/>
      <c r="JQM151" s="94"/>
      <c r="JQN151" s="94"/>
      <c r="JQO151" s="94"/>
      <c r="JQP151" s="94"/>
      <c r="JQQ151" s="94"/>
      <c r="JQR151" s="94"/>
      <c r="JQS151" s="94"/>
      <c r="JQT151" s="94"/>
      <c r="JQU151" s="94"/>
      <c r="JQV151" s="94"/>
      <c r="JQW151" s="94"/>
      <c r="JQX151" s="94"/>
      <c r="JQY151" s="94"/>
      <c r="JQZ151" s="94"/>
      <c r="JRA151" s="94"/>
      <c r="JRB151" s="94"/>
      <c r="JRC151" s="94"/>
      <c r="JRD151" s="94"/>
      <c r="JRE151" s="94"/>
      <c r="JRF151" s="94"/>
      <c r="JRG151" s="94"/>
      <c r="JRH151" s="94"/>
      <c r="JRI151" s="94"/>
      <c r="JRJ151" s="94"/>
      <c r="JRK151" s="94"/>
      <c r="JRL151" s="94"/>
      <c r="JRM151" s="94"/>
      <c r="JRN151" s="94"/>
      <c r="JRO151" s="94"/>
      <c r="JRP151" s="94"/>
      <c r="JRQ151" s="94"/>
      <c r="JRR151" s="94"/>
      <c r="JRS151" s="94"/>
      <c r="JRT151" s="94"/>
      <c r="JRU151" s="94"/>
      <c r="JRV151" s="94"/>
      <c r="JRW151" s="94"/>
      <c r="JRX151" s="94"/>
      <c r="JRY151" s="94"/>
      <c r="JRZ151" s="94"/>
      <c r="JSA151" s="94"/>
      <c r="JSB151" s="94"/>
      <c r="JSC151" s="94"/>
      <c r="JSD151" s="94"/>
      <c r="JSE151" s="94"/>
      <c r="JSF151" s="94"/>
      <c r="JSG151" s="94"/>
      <c r="JSH151" s="94"/>
      <c r="JSI151" s="94"/>
      <c r="JSJ151" s="94"/>
      <c r="JSK151" s="94"/>
      <c r="JSL151" s="94"/>
      <c r="JSM151" s="94"/>
      <c r="JSN151" s="94"/>
      <c r="JSO151" s="94"/>
      <c r="JSP151" s="94"/>
      <c r="JSQ151" s="94"/>
      <c r="JSR151" s="94"/>
      <c r="JSS151" s="94"/>
      <c r="JST151" s="94"/>
      <c r="JSU151" s="94"/>
      <c r="JSV151" s="94"/>
      <c r="JSW151" s="94"/>
      <c r="JSX151" s="94"/>
      <c r="JSY151" s="94"/>
      <c r="JSZ151" s="94"/>
      <c r="JTA151" s="94"/>
      <c r="JTB151" s="94"/>
      <c r="JTC151" s="94"/>
      <c r="JTD151" s="94"/>
      <c r="JTE151" s="94"/>
      <c r="JTF151" s="94"/>
      <c r="JTG151" s="94"/>
      <c r="JTH151" s="94"/>
      <c r="JTI151" s="94"/>
      <c r="JTJ151" s="94"/>
      <c r="JTK151" s="94"/>
      <c r="JTL151" s="94"/>
      <c r="JTM151" s="94"/>
      <c r="JTN151" s="94"/>
      <c r="JTO151" s="94"/>
      <c r="JTP151" s="94"/>
      <c r="JTQ151" s="94"/>
      <c r="JTR151" s="94"/>
      <c r="JTS151" s="94"/>
      <c r="JTT151" s="94"/>
      <c r="JTU151" s="94"/>
      <c r="JTV151" s="94"/>
      <c r="JTW151" s="94"/>
      <c r="JTX151" s="94"/>
      <c r="JTY151" s="94"/>
      <c r="JTZ151" s="94"/>
      <c r="JUA151" s="94"/>
      <c r="JUB151" s="94"/>
      <c r="JUC151" s="94"/>
      <c r="JUD151" s="94"/>
      <c r="JUE151" s="94"/>
      <c r="JUF151" s="94"/>
      <c r="JUG151" s="94"/>
      <c r="JUH151" s="94"/>
      <c r="JUI151" s="94"/>
      <c r="JUJ151" s="94"/>
      <c r="JUK151" s="94"/>
      <c r="JUL151" s="94"/>
      <c r="JUM151" s="94"/>
      <c r="JUN151" s="94"/>
      <c r="JUO151" s="94"/>
      <c r="JUP151" s="94"/>
      <c r="JUQ151" s="94"/>
      <c r="JUR151" s="94"/>
      <c r="JUS151" s="94"/>
      <c r="JUT151" s="94"/>
      <c r="JUU151" s="94"/>
      <c r="JUV151" s="94"/>
      <c r="JUW151" s="94"/>
      <c r="JUX151" s="94"/>
      <c r="JUY151" s="94"/>
      <c r="JUZ151" s="94"/>
      <c r="JVA151" s="94"/>
      <c r="JVB151" s="94"/>
      <c r="JVC151" s="94"/>
      <c r="JVD151" s="94"/>
      <c r="JVE151" s="94"/>
      <c r="JVF151" s="94"/>
      <c r="JVG151" s="94"/>
      <c r="JVH151" s="94"/>
      <c r="JVI151" s="94"/>
      <c r="JVJ151" s="94"/>
      <c r="JVK151" s="94"/>
      <c r="JVL151" s="94"/>
      <c r="JVM151" s="94"/>
      <c r="JVN151" s="94"/>
      <c r="JVO151" s="94"/>
      <c r="JVP151" s="94"/>
      <c r="JVQ151" s="94"/>
      <c r="JVR151" s="94"/>
      <c r="JVS151" s="94"/>
      <c r="JVT151" s="94"/>
      <c r="JVU151" s="94"/>
      <c r="JVV151" s="94"/>
      <c r="JVW151" s="94"/>
      <c r="JVX151" s="94"/>
      <c r="JVY151" s="94"/>
      <c r="JVZ151" s="94"/>
      <c r="JWA151" s="94"/>
      <c r="JWB151" s="94"/>
      <c r="JWC151" s="94"/>
      <c r="JWD151" s="94"/>
      <c r="JWE151" s="94"/>
      <c r="JWF151" s="94"/>
      <c r="JWG151" s="94"/>
      <c r="JWH151" s="94"/>
      <c r="JWI151" s="94"/>
      <c r="JWJ151" s="94"/>
      <c r="JWK151" s="94"/>
      <c r="JWL151" s="94"/>
      <c r="JWM151" s="94"/>
      <c r="JWN151" s="94"/>
      <c r="JWO151" s="94"/>
      <c r="JWP151" s="94"/>
      <c r="JWQ151" s="94"/>
      <c r="JWR151" s="94"/>
      <c r="JWS151" s="94"/>
      <c r="JWT151" s="94"/>
      <c r="JWU151" s="94"/>
      <c r="JWV151" s="94"/>
      <c r="JWW151" s="94"/>
      <c r="JWX151" s="94"/>
      <c r="JWY151" s="94"/>
      <c r="JWZ151" s="94"/>
      <c r="JXA151" s="94"/>
      <c r="JXB151" s="94"/>
      <c r="JXC151" s="94"/>
      <c r="JXD151" s="94"/>
      <c r="JXE151" s="94"/>
      <c r="JXF151" s="94"/>
      <c r="JXG151" s="94"/>
      <c r="JXH151" s="94"/>
      <c r="JXI151" s="94"/>
      <c r="JXJ151" s="94"/>
      <c r="JXK151" s="94"/>
      <c r="JXL151" s="94"/>
      <c r="JXM151" s="94"/>
      <c r="JXN151" s="94"/>
      <c r="JXO151" s="94"/>
      <c r="JXP151" s="94"/>
      <c r="JXQ151" s="94"/>
      <c r="JXR151" s="94"/>
      <c r="JXS151" s="94"/>
      <c r="JXT151" s="94"/>
      <c r="JXU151" s="94"/>
      <c r="JXV151" s="94"/>
      <c r="JXW151" s="94"/>
      <c r="JXX151" s="94"/>
      <c r="JXY151" s="94"/>
      <c r="JXZ151" s="94"/>
      <c r="JYA151" s="94"/>
      <c r="JYB151" s="94"/>
      <c r="JYC151" s="94"/>
      <c r="JYD151" s="94"/>
      <c r="JYE151" s="94"/>
      <c r="JYF151" s="94"/>
      <c r="JYG151" s="94"/>
      <c r="JYH151" s="94"/>
      <c r="JYI151" s="94"/>
      <c r="JYJ151" s="94"/>
      <c r="JYK151" s="94"/>
      <c r="JYL151" s="94"/>
      <c r="JYM151" s="94"/>
      <c r="JYN151" s="94"/>
      <c r="JYO151" s="94"/>
      <c r="JYP151" s="94"/>
      <c r="JYQ151" s="94"/>
      <c r="JYR151" s="94"/>
      <c r="JYS151" s="94"/>
      <c r="JYT151" s="94"/>
      <c r="JYU151" s="94"/>
      <c r="JYV151" s="94"/>
      <c r="JYW151" s="94"/>
      <c r="JYX151" s="94"/>
      <c r="JYY151" s="94"/>
      <c r="JYZ151" s="94"/>
      <c r="JZA151" s="94"/>
      <c r="JZB151" s="94"/>
      <c r="JZC151" s="94"/>
      <c r="JZD151" s="94"/>
      <c r="JZE151" s="94"/>
      <c r="JZF151" s="94"/>
      <c r="JZG151" s="94"/>
      <c r="JZH151" s="94"/>
      <c r="JZI151" s="94"/>
      <c r="JZJ151" s="94"/>
      <c r="JZK151" s="94"/>
      <c r="JZL151" s="94"/>
      <c r="JZM151" s="94"/>
      <c r="JZN151" s="94"/>
      <c r="JZO151" s="94"/>
      <c r="JZP151" s="94"/>
      <c r="JZQ151" s="94"/>
      <c r="JZR151" s="94"/>
      <c r="JZS151" s="94"/>
      <c r="JZT151" s="94"/>
      <c r="JZU151" s="94"/>
      <c r="JZV151" s="94"/>
      <c r="JZW151" s="94"/>
      <c r="JZX151" s="94"/>
      <c r="JZY151" s="94"/>
      <c r="JZZ151" s="94"/>
      <c r="KAA151" s="94"/>
      <c r="KAB151" s="94"/>
      <c r="KAC151" s="94"/>
      <c r="KAD151" s="94"/>
      <c r="KAE151" s="94"/>
      <c r="KAF151" s="94"/>
      <c r="KAG151" s="94"/>
      <c r="KAH151" s="94"/>
      <c r="KAI151" s="94"/>
      <c r="KAJ151" s="94"/>
      <c r="KAK151" s="94"/>
      <c r="KAL151" s="94"/>
      <c r="KAM151" s="94"/>
      <c r="KAN151" s="94"/>
      <c r="KAO151" s="94"/>
      <c r="KAP151" s="94"/>
      <c r="KAQ151" s="94"/>
      <c r="KAR151" s="94"/>
      <c r="KAS151" s="94"/>
      <c r="KAT151" s="94"/>
      <c r="KAU151" s="94"/>
      <c r="KAV151" s="94"/>
      <c r="KAW151" s="94"/>
      <c r="KAX151" s="94"/>
      <c r="KAY151" s="94"/>
      <c r="KAZ151" s="94"/>
      <c r="KBA151" s="94"/>
      <c r="KBB151" s="94"/>
      <c r="KBC151" s="94"/>
      <c r="KBD151" s="94"/>
      <c r="KBE151" s="94"/>
      <c r="KBF151" s="94"/>
      <c r="KBG151" s="94"/>
      <c r="KBH151" s="94"/>
      <c r="KBI151" s="94"/>
      <c r="KBJ151" s="94"/>
      <c r="KBK151" s="94"/>
      <c r="KBL151" s="94"/>
      <c r="KBM151" s="94"/>
      <c r="KBN151" s="94"/>
      <c r="KBO151" s="94"/>
      <c r="KBP151" s="94"/>
      <c r="KBQ151" s="94"/>
      <c r="KBR151" s="94"/>
      <c r="KBS151" s="94"/>
      <c r="KBT151" s="94"/>
      <c r="KBU151" s="94"/>
      <c r="KBV151" s="94"/>
      <c r="KBW151" s="94"/>
      <c r="KBX151" s="94"/>
      <c r="KBY151" s="94"/>
      <c r="KBZ151" s="94"/>
      <c r="KCA151" s="94"/>
      <c r="KCB151" s="94"/>
      <c r="KCC151" s="94"/>
      <c r="KCD151" s="94"/>
      <c r="KCE151" s="94"/>
      <c r="KCF151" s="94"/>
      <c r="KCG151" s="94"/>
      <c r="KCH151" s="94"/>
      <c r="KCI151" s="94"/>
      <c r="KCJ151" s="94"/>
      <c r="KCK151" s="94"/>
      <c r="KCL151" s="94"/>
      <c r="KCM151" s="94"/>
      <c r="KCN151" s="94"/>
      <c r="KCO151" s="94"/>
      <c r="KCP151" s="94"/>
      <c r="KCQ151" s="94"/>
      <c r="KCR151" s="94"/>
      <c r="KCS151" s="94"/>
      <c r="KCT151" s="94"/>
      <c r="KCU151" s="94"/>
      <c r="KCV151" s="94"/>
      <c r="KCW151" s="94"/>
      <c r="KCX151" s="94"/>
      <c r="KCY151" s="94"/>
      <c r="KCZ151" s="94"/>
      <c r="KDA151" s="94"/>
      <c r="KDB151" s="94"/>
      <c r="KDC151" s="94"/>
      <c r="KDD151" s="94"/>
      <c r="KDE151" s="94"/>
      <c r="KDF151" s="94"/>
      <c r="KDG151" s="94"/>
      <c r="KDH151" s="94"/>
      <c r="KDI151" s="94"/>
      <c r="KDJ151" s="94"/>
      <c r="KDK151" s="94"/>
      <c r="KDL151" s="94"/>
      <c r="KDM151" s="94"/>
      <c r="KDN151" s="94"/>
      <c r="KDO151" s="94"/>
      <c r="KDP151" s="94"/>
      <c r="KDQ151" s="94"/>
      <c r="KDR151" s="94"/>
      <c r="KDS151" s="94"/>
      <c r="KDT151" s="94"/>
      <c r="KDU151" s="94"/>
      <c r="KDV151" s="94"/>
      <c r="KDW151" s="94"/>
      <c r="KDX151" s="94"/>
      <c r="KDY151" s="94"/>
      <c r="KDZ151" s="94"/>
      <c r="KEA151" s="94"/>
      <c r="KEB151" s="94"/>
      <c r="KEC151" s="94"/>
      <c r="KED151" s="94"/>
      <c r="KEE151" s="94"/>
      <c r="KEF151" s="94"/>
      <c r="KEG151" s="94"/>
      <c r="KEH151" s="94"/>
      <c r="KEI151" s="94"/>
      <c r="KEJ151" s="94"/>
      <c r="KEK151" s="94"/>
      <c r="KEL151" s="94"/>
      <c r="KEM151" s="94"/>
      <c r="KEN151" s="94"/>
      <c r="KEO151" s="94"/>
      <c r="KEP151" s="94"/>
      <c r="KEQ151" s="94"/>
      <c r="KER151" s="94"/>
      <c r="KES151" s="94"/>
      <c r="KET151" s="94"/>
      <c r="KEU151" s="94"/>
      <c r="KEV151" s="94"/>
      <c r="KEW151" s="94"/>
      <c r="KEX151" s="94"/>
      <c r="KEY151" s="94"/>
      <c r="KEZ151" s="94"/>
      <c r="KFA151" s="94"/>
      <c r="KFB151" s="94"/>
      <c r="KFC151" s="94"/>
      <c r="KFD151" s="94"/>
      <c r="KFE151" s="94"/>
      <c r="KFF151" s="94"/>
      <c r="KFG151" s="94"/>
      <c r="KFH151" s="94"/>
      <c r="KFI151" s="94"/>
      <c r="KFJ151" s="94"/>
      <c r="KFK151" s="94"/>
      <c r="KFL151" s="94"/>
      <c r="KFM151" s="94"/>
      <c r="KFN151" s="94"/>
      <c r="KFO151" s="94"/>
      <c r="KFP151" s="94"/>
      <c r="KFQ151" s="94"/>
      <c r="KFR151" s="94"/>
      <c r="KFS151" s="94"/>
      <c r="KFT151" s="94"/>
      <c r="KFU151" s="94"/>
      <c r="KFV151" s="94"/>
      <c r="KFW151" s="94"/>
      <c r="KFX151" s="94"/>
      <c r="KFY151" s="94"/>
      <c r="KFZ151" s="94"/>
      <c r="KGA151" s="94"/>
      <c r="KGB151" s="94"/>
      <c r="KGC151" s="94"/>
      <c r="KGD151" s="94"/>
      <c r="KGE151" s="94"/>
      <c r="KGF151" s="94"/>
      <c r="KGG151" s="94"/>
      <c r="KGH151" s="94"/>
      <c r="KGI151" s="94"/>
      <c r="KGJ151" s="94"/>
      <c r="KGK151" s="94"/>
      <c r="KGL151" s="94"/>
      <c r="KGM151" s="94"/>
      <c r="KGN151" s="94"/>
      <c r="KGO151" s="94"/>
      <c r="KGP151" s="94"/>
      <c r="KGQ151" s="94"/>
      <c r="KGR151" s="94"/>
      <c r="KGS151" s="94"/>
      <c r="KGT151" s="94"/>
      <c r="KGU151" s="94"/>
      <c r="KGV151" s="94"/>
      <c r="KGW151" s="94"/>
      <c r="KGX151" s="94"/>
      <c r="KGY151" s="94"/>
      <c r="KGZ151" s="94"/>
      <c r="KHA151" s="94"/>
      <c r="KHB151" s="94"/>
      <c r="KHC151" s="94"/>
      <c r="KHD151" s="94"/>
      <c r="KHE151" s="94"/>
      <c r="KHF151" s="94"/>
      <c r="KHG151" s="94"/>
      <c r="KHH151" s="94"/>
      <c r="KHI151" s="94"/>
      <c r="KHJ151" s="94"/>
      <c r="KHK151" s="94"/>
      <c r="KHL151" s="94"/>
      <c r="KHM151" s="94"/>
      <c r="KHN151" s="94"/>
      <c r="KHO151" s="94"/>
      <c r="KHP151" s="94"/>
      <c r="KHQ151" s="94"/>
      <c r="KHR151" s="94"/>
      <c r="KHS151" s="94"/>
      <c r="KHT151" s="94"/>
      <c r="KHU151" s="94"/>
      <c r="KHV151" s="94"/>
      <c r="KHW151" s="94"/>
      <c r="KHX151" s="94"/>
      <c r="KHY151" s="94"/>
      <c r="KHZ151" s="94"/>
      <c r="KIA151" s="94"/>
      <c r="KIB151" s="94"/>
      <c r="KIC151" s="94"/>
      <c r="KID151" s="94"/>
      <c r="KIE151" s="94"/>
      <c r="KIF151" s="94"/>
      <c r="KIG151" s="94"/>
      <c r="KIH151" s="94"/>
      <c r="KII151" s="94"/>
      <c r="KIJ151" s="94"/>
      <c r="KIK151" s="94"/>
      <c r="KIL151" s="94"/>
      <c r="KIM151" s="94"/>
      <c r="KIN151" s="94"/>
      <c r="KIO151" s="94"/>
      <c r="KIP151" s="94"/>
      <c r="KIQ151" s="94"/>
      <c r="KIR151" s="94"/>
      <c r="KIS151" s="94"/>
      <c r="KIT151" s="94"/>
      <c r="KIU151" s="94"/>
      <c r="KIV151" s="94"/>
      <c r="KIW151" s="94"/>
      <c r="KIX151" s="94"/>
      <c r="KIY151" s="94"/>
      <c r="KIZ151" s="94"/>
      <c r="KJA151" s="94"/>
      <c r="KJB151" s="94"/>
      <c r="KJC151" s="94"/>
      <c r="KJD151" s="94"/>
      <c r="KJE151" s="94"/>
      <c r="KJF151" s="94"/>
      <c r="KJG151" s="94"/>
      <c r="KJH151" s="94"/>
      <c r="KJI151" s="94"/>
      <c r="KJJ151" s="94"/>
      <c r="KJK151" s="94"/>
      <c r="KJL151" s="94"/>
      <c r="KJM151" s="94"/>
      <c r="KJN151" s="94"/>
      <c r="KJO151" s="94"/>
      <c r="KJP151" s="94"/>
      <c r="KJQ151" s="94"/>
      <c r="KJR151" s="94"/>
      <c r="KJS151" s="94"/>
      <c r="KJT151" s="94"/>
      <c r="KJU151" s="94"/>
      <c r="KJV151" s="94"/>
      <c r="KJW151" s="94"/>
      <c r="KJX151" s="94"/>
      <c r="KJY151" s="94"/>
      <c r="KJZ151" s="94"/>
      <c r="KKA151" s="94"/>
      <c r="KKB151" s="94"/>
      <c r="KKC151" s="94"/>
      <c r="KKD151" s="94"/>
      <c r="KKE151" s="94"/>
      <c r="KKF151" s="94"/>
      <c r="KKG151" s="94"/>
      <c r="KKH151" s="94"/>
      <c r="KKI151" s="94"/>
      <c r="KKJ151" s="94"/>
      <c r="KKK151" s="94"/>
      <c r="KKL151" s="94"/>
      <c r="KKM151" s="94"/>
      <c r="KKN151" s="94"/>
      <c r="KKO151" s="94"/>
      <c r="KKP151" s="94"/>
      <c r="KKQ151" s="94"/>
      <c r="KKR151" s="94"/>
      <c r="KKS151" s="94"/>
      <c r="KKT151" s="94"/>
      <c r="KKU151" s="94"/>
      <c r="KKV151" s="94"/>
      <c r="KKW151" s="94"/>
      <c r="KKX151" s="94"/>
      <c r="KKY151" s="94"/>
      <c r="KKZ151" s="94"/>
      <c r="KLA151" s="94"/>
      <c r="KLB151" s="94"/>
      <c r="KLC151" s="94"/>
      <c r="KLD151" s="94"/>
      <c r="KLE151" s="94"/>
      <c r="KLF151" s="94"/>
      <c r="KLG151" s="94"/>
      <c r="KLH151" s="94"/>
      <c r="KLI151" s="94"/>
      <c r="KLJ151" s="94"/>
      <c r="KLK151" s="94"/>
      <c r="KLL151" s="94"/>
      <c r="KLM151" s="94"/>
      <c r="KLN151" s="94"/>
      <c r="KLO151" s="94"/>
      <c r="KLP151" s="94"/>
      <c r="KLQ151" s="94"/>
      <c r="KLR151" s="94"/>
      <c r="KLS151" s="94"/>
      <c r="KLT151" s="94"/>
      <c r="KLU151" s="94"/>
      <c r="KLV151" s="94"/>
      <c r="KLW151" s="94"/>
      <c r="KLX151" s="94"/>
      <c r="KLY151" s="94"/>
      <c r="KLZ151" s="94"/>
      <c r="KMA151" s="94"/>
      <c r="KMB151" s="94"/>
      <c r="KMC151" s="94"/>
      <c r="KMD151" s="94"/>
      <c r="KME151" s="94"/>
      <c r="KMF151" s="94"/>
      <c r="KMG151" s="94"/>
      <c r="KMH151" s="94"/>
      <c r="KMI151" s="94"/>
      <c r="KMJ151" s="94"/>
      <c r="KMK151" s="94"/>
      <c r="KML151" s="94"/>
      <c r="KMM151" s="94"/>
      <c r="KMN151" s="94"/>
      <c r="KMO151" s="94"/>
      <c r="KMP151" s="94"/>
      <c r="KMQ151" s="94"/>
      <c r="KMR151" s="94"/>
      <c r="KMS151" s="94"/>
      <c r="KMT151" s="94"/>
      <c r="KMU151" s="94"/>
      <c r="KMV151" s="94"/>
      <c r="KMW151" s="94"/>
      <c r="KMX151" s="94"/>
      <c r="KMY151" s="94"/>
      <c r="KMZ151" s="94"/>
      <c r="KNA151" s="94"/>
      <c r="KNB151" s="94"/>
      <c r="KNC151" s="94"/>
      <c r="KND151" s="94"/>
      <c r="KNE151" s="94"/>
      <c r="KNF151" s="94"/>
      <c r="KNG151" s="94"/>
      <c r="KNH151" s="94"/>
      <c r="KNI151" s="94"/>
      <c r="KNJ151" s="94"/>
      <c r="KNK151" s="94"/>
      <c r="KNL151" s="94"/>
      <c r="KNM151" s="94"/>
      <c r="KNN151" s="94"/>
      <c r="KNO151" s="94"/>
      <c r="KNP151" s="94"/>
      <c r="KNQ151" s="94"/>
      <c r="KNR151" s="94"/>
      <c r="KNS151" s="94"/>
      <c r="KNT151" s="94"/>
      <c r="KNU151" s="94"/>
      <c r="KNV151" s="94"/>
      <c r="KNW151" s="94"/>
      <c r="KNX151" s="94"/>
      <c r="KNY151" s="94"/>
      <c r="KNZ151" s="94"/>
      <c r="KOA151" s="94"/>
      <c r="KOB151" s="94"/>
      <c r="KOC151" s="94"/>
      <c r="KOD151" s="94"/>
      <c r="KOE151" s="94"/>
      <c r="KOF151" s="94"/>
      <c r="KOG151" s="94"/>
      <c r="KOH151" s="94"/>
      <c r="KOI151" s="94"/>
      <c r="KOJ151" s="94"/>
      <c r="KOK151" s="94"/>
      <c r="KOL151" s="94"/>
      <c r="KOM151" s="94"/>
      <c r="KON151" s="94"/>
      <c r="KOO151" s="94"/>
      <c r="KOP151" s="94"/>
      <c r="KOQ151" s="94"/>
      <c r="KOR151" s="94"/>
      <c r="KOS151" s="94"/>
      <c r="KOT151" s="94"/>
      <c r="KOU151" s="94"/>
      <c r="KOV151" s="94"/>
      <c r="KOW151" s="94"/>
      <c r="KOX151" s="94"/>
      <c r="KOY151" s="94"/>
      <c r="KOZ151" s="94"/>
      <c r="KPA151" s="94"/>
      <c r="KPB151" s="94"/>
      <c r="KPC151" s="94"/>
      <c r="KPD151" s="94"/>
      <c r="KPE151" s="94"/>
      <c r="KPF151" s="94"/>
      <c r="KPG151" s="94"/>
      <c r="KPH151" s="94"/>
      <c r="KPI151" s="94"/>
      <c r="KPJ151" s="94"/>
      <c r="KPK151" s="94"/>
      <c r="KPL151" s="94"/>
      <c r="KPM151" s="94"/>
      <c r="KPN151" s="94"/>
      <c r="KPO151" s="94"/>
      <c r="KPP151" s="94"/>
      <c r="KPQ151" s="94"/>
      <c r="KPR151" s="94"/>
      <c r="KPS151" s="94"/>
      <c r="KPT151" s="94"/>
      <c r="KPU151" s="94"/>
      <c r="KPV151" s="94"/>
      <c r="KPW151" s="94"/>
      <c r="KPX151" s="94"/>
      <c r="KPY151" s="94"/>
      <c r="KPZ151" s="94"/>
      <c r="KQA151" s="94"/>
      <c r="KQB151" s="94"/>
      <c r="KQC151" s="94"/>
      <c r="KQD151" s="94"/>
      <c r="KQE151" s="94"/>
      <c r="KQF151" s="94"/>
      <c r="KQG151" s="94"/>
      <c r="KQH151" s="94"/>
      <c r="KQI151" s="94"/>
      <c r="KQJ151" s="94"/>
      <c r="KQK151" s="94"/>
      <c r="KQL151" s="94"/>
      <c r="KQM151" s="94"/>
      <c r="KQN151" s="94"/>
      <c r="KQO151" s="94"/>
      <c r="KQP151" s="94"/>
      <c r="KQQ151" s="94"/>
      <c r="KQR151" s="94"/>
      <c r="KQS151" s="94"/>
      <c r="KQT151" s="94"/>
      <c r="KQU151" s="94"/>
      <c r="KQV151" s="94"/>
      <c r="KQW151" s="94"/>
      <c r="KQX151" s="94"/>
      <c r="KQY151" s="94"/>
      <c r="KQZ151" s="94"/>
      <c r="KRA151" s="94"/>
      <c r="KRB151" s="94"/>
      <c r="KRC151" s="94"/>
      <c r="KRD151" s="94"/>
      <c r="KRE151" s="94"/>
      <c r="KRF151" s="94"/>
      <c r="KRG151" s="94"/>
      <c r="KRH151" s="94"/>
      <c r="KRI151" s="94"/>
      <c r="KRJ151" s="94"/>
      <c r="KRK151" s="94"/>
      <c r="KRL151" s="94"/>
      <c r="KRM151" s="94"/>
      <c r="KRN151" s="94"/>
      <c r="KRO151" s="94"/>
      <c r="KRP151" s="94"/>
      <c r="KRQ151" s="94"/>
      <c r="KRR151" s="94"/>
      <c r="KRS151" s="94"/>
      <c r="KRT151" s="94"/>
      <c r="KRU151" s="94"/>
      <c r="KRV151" s="94"/>
      <c r="KRW151" s="94"/>
      <c r="KRX151" s="94"/>
      <c r="KRY151" s="94"/>
      <c r="KRZ151" s="94"/>
      <c r="KSA151" s="94"/>
      <c r="KSB151" s="94"/>
      <c r="KSC151" s="94"/>
      <c r="KSD151" s="94"/>
      <c r="KSE151" s="94"/>
      <c r="KSF151" s="94"/>
      <c r="KSG151" s="94"/>
      <c r="KSH151" s="94"/>
      <c r="KSI151" s="94"/>
      <c r="KSJ151" s="94"/>
      <c r="KSK151" s="94"/>
      <c r="KSL151" s="94"/>
      <c r="KSM151" s="94"/>
      <c r="KSN151" s="94"/>
      <c r="KSO151" s="94"/>
      <c r="KSP151" s="94"/>
      <c r="KSQ151" s="94"/>
      <c r="KSR151" s="94"/>
      <c r="KSS151" s="94"/>
      <c r="KST151" s="94"/>
      <c r="KSU151" s="94"/>
      <c r="KSV151" s="94"/>
      <c r="KSW151" s="94"/>
      <c r="KSX151" s="94"/>
      <c r="KSY151" s="94"/>
      <c r="KSZ151" s="94"/>
      <c r="KTA151" s="94"/>
      <c r="KTB151" s="94"/>
      <c r="KTC151" s="94"/>
      <c r="KTD151" s="94"/>
      <c r="KTE151" s="94"/>
      <c r="KTF151" s="94"/>
      <c r="KTG151" s="94"/>
      <c r="KTH151" s="94"/>
      <c r="KTI151" s="94"/>
      <c r="KTJ151" s="94"/>
      <c r="KTK151" s="94"/>
      <c r="KTL151" s="94"/>
      <c r="KTM151" s="94"/>
      <c r="KTN151" s="94"/>
      <c r="KTO151" s="94"/>
      <c r="KTP151" s="94"/>
      <c r="KTQ151" s="94"/>
      <c r="KTR151" s="94"/>
      <c r="KTS151" s="94"/>
      <c r="KTT151" s="94"/>
      <c r="KTU151" s="94"/>
      <c r="KTV151" s="94"/>
      <c r="KTW151" s="94"/>
      <c r="KTX151" s="94"/>
      <c r="KTY151" s="94"/>
      <c r="KTZ151" s="94"/>
      <c r="KUA151" s="94"/>
      <c r="KUB151" s="94"/>
      <c r="KUC151" s="94"/>
      <c r="KUD151" s="94"/>
      <c r="KUE151" s="94"/>
      <c r="KUF151" s="94"/>
      <c r="KUG151" s="94"/>
      <c r="KUH151" s="94"/>
      <c r="KUI151" s="94"/>
      <c r="KUJ151" s="94"/>
      <c r="KUK151" s="94"/>
      <c r="KUL151" s="94"/>
      <c r="KUM151" s="94"/>
      <c r="KUN151" s="94"/>
      <c r="KUO151" s="94"/>
      <c r="KUP151" s="94"/>
      <c r="KUQ151" s="94"/>
      <c r="KUR151" s="94"/>
      <c r="KUS151" s="94"/>
      <c r="KUT151" s="94"/>
      <c r="KUU151" s="94"/>
      <c r="KUV151" s="94"/>
      <c r="KUW151" s="94"/>
      <c r="KUX151" s="94"/>
      <c r="KUY151" s="94"/>
      <c r="KUZ151" s="94"/>
      <c r="KVA151" s="94"/>
      <c r="KVB151" s="94"/>
      <c r="KVC151" s="94"/>
      <c r="KVD151" s="94"/>
      <c r="KVE151" s="94"/>
      <c r="KVF151" s="94"/>
      <c r="KVG151" s="94"/>
      <c r="KVH151" s="94"/>
      <c r="KVI151" s="94"/>
      <c r="KVJ151" s="94"/>
      <c r="KVK151" s="94"/>
      <c r="KVL151" s="94"/>
      <c r="KVM151" s="94"/>
      <c r="KVN151" s="94"/>
      <c r="KVO151" s="94"/>
      <c r="KVP151" s="94"/>
      <c r="KVQ151" s="94"/>
      <c r="KVR151" s="94"/>
      <c r="KVS151" s="94"/>
      <c r="KVT151" s="94"/>
      <c r="KVU151" s="94"/>
      <c r="KVV151" s="94"/>
      <c r="KVW151" s="94"/>
      <c r="KVX151" s="94"/>
      <c r="KVY151" s="94"/>
      <c r="KVZ151" s="94"/>
      <c r="KWA151" s="94"/>
      <c r="KWB151" s="94"/>
      <c r="KWC151" s="94"/>
      <c r="KWD151" s="94"/>
      <c r="KWE151" s="94"/>
      <c r="KWF151" s="94"/>
      <c r="KWG151" s="94"/>
      <c r="KWH151" s="94"/>
      <c r="KWI151" s="94"/>
      <c r="KWJ151" s="94"/>
      <c r="KWK151" s="94"/>
      <c r="KWL151" s="94"/>
      <c r="KWM151" s="94"/>
      <c r="KWN151" s="94"/>
      <c r="KWO151" s="94"/>
      <c r="KWP151" s="94"/>
      <c r="KWQ151" s="94"/>
      <c r="KWR151" s="94"/>
      <c r="KWS151" s="94"/>
      <c r="KWT151" s="94"/>
      <c r="KWU151" s="94"/>
      <c r="KWV151" s="94"/>
      <c r="KWW151" s="94"/>
      <c r="KWX151" s="94"/>
      <c r="KWY151" s="94"/>
      <c r="KWZ151" s="94"/>
      <c r="KXA151" s="94"/>
      <c r="KXB151" s="94"/>
      <c r="KXC151" s="94"/>
      <c r="KXD151" s="94"/>
      <c r="KXE151" s="94"/>
      <c r="KXF151" s="94"/>
      <c r="KXG151" s="94"/>
      <c r="KXH151" s="94"/>
      <c r="KXI151" s="94"/>
      <c r="KXJ151" s="94"/>
      <c r="KXK151" s="94"/>
      <c r="KXL151" s="94"/>
      <c r="KXM151" s="94"/>
      <c r="KXN151" s="94"/>
      <c r="KXO151" s="94"/>
      <c r="KXP151" s="94"/>
      <c r="KXQ151" s="94"/>
      <c r="KXR151" s="94"/>
      <c r="KXS151" s="94"/>
      <c r="KXT151" s="94"/>
      <c r="KXU151" s="94"/>
      <c r="KXV151" s="94"/>
      <c r="KXW151" s="94"/>
      <c r="KXX151" s="94"/>
      <c r="KXY151" s="94"/>
      <c r="KXZ151" s="94"/>
      <c r="KYA151" s="94"/>
      <c r="KYB151" s="94"/>
      <c r="KYC151" s="94"/>
      <c r="KYD151" s="94"/>
      <c r="KYE151" s="94"/>
      <c r="KYF151" s="94"/>
      <c r="KYG151" s="94"/>
      <c r="KYH151" s="94"/>
      <c r="KYI151" s="94"/>
      <c r="KYJ151" s="94"/>
      <c r="KYK151" s="94"/>
      <c r="KYL151" s="94"/>
      <c r="KYM151" s="94"/>
      <c r="KYN151" s="94"/>
      <c r="KYO151" s="94"/>
      <c r="KYP151" s="94"/>
      <c r="KYQ151" s="94"/>
      <c r="KYR151" s="94"/>
      <c r="KYS151" s="94"/>
      <c r="KYT151" s="94"/>
      <c r="KYU151" s="94"/>
      <c r="KYV151" s="94"/>
      <c r="KYW151" s="94"/>
      <c r="KYX151" s="94"/>
      <c r="KYY151" s="94"/>
      <c r="KYZ151" s="94"/>
      <c r="KZA151" s="94"/>
      <c r="KZB151" s="94"/>
      <c r="KZC151" s="94"/>
      <c r="KZD151" s="94"/>
      <c r="KZE151" s="94"/>
      <c r="KZF151" s="94"/>
      <c r="KZG151" s="94"/>
      <c r="KZH151" s="94"/>
      <c r="KZI151" s="94"/>
      <c r="KZJ151" s="94"/>
      <c r="KZK151" s="94"/>
      <c r="KZL151" s="94"/>
      <c r="KZM151" s="94"/>
      <c r="KZN151" s="94"/>
      <c r="KZO151" s="94"/>
      <c r="KZP151" s="94"/>
      <c r="KZQ151" s="94"/>
      <c r="KZR151" s="94"/>
      <c r="KZS151" s="94"/>
      <c r="KZT151" s="94"/>
      <c r="KZU151" s="94"/>
      <c r="KZV151" s="94"/>
      <c r="KZW151" s="94"/>
      <c r="KZX151" s="94"/>
      <c r="KZY151" s="94"/>
      <c r="KZZ151" s="94"/>
      <c r="LAA151" s="94"/>
      <c r="LAB151" s="94"/>
      <c r="LAC151" s="94"/>
      <c r="LAD151" s="94"/>
      <c r="LAE151" s="94"/>
      <c r="LAF151" s="94"/>
      <c r="LAG151" s="94"/>
      <c r="LAH151" s="94"/>
      <c r="LAI151" s="94"/>
      <c r="LAJ151" s="94"/>
      <c r="LAK151" s="94"/>
      <c r="LAL151" s="94"/>
      <c r="LAM151" s="94"/>
      <c r="LAN151" s="94"/>
      <c r="LAO151" s="94"/>
      <c r="LAP151" s="94"/>
      <c r="LAQ151" s="94"/>
      <c r="LAR151" s="94"/>
      <c r="LAS151" s="94"/>
      <c r="LAT151" s="94"/>
      <c r="LAU151" s="94"/>
      <c r="LAV151" s="94"/>
      <c r="LAW151" s="94"/>
      <c r="LAX151" s="94"/>
      <c r="LAY151" s="94"/>
      <c r="LAZ151" s="94"/>
      <c r="LBA151" s="94"/>
      <c r="LBB151" s="94"/>
      <c r="LBC151" s="94"/>
      <c r="LBD151" s="94"/>
      <c r="LBE151" s="94"/>
      <c r="LBF151" s="94"/>
      <c r="LBG151" s="94"/>
      <c r="LBH151" s="94"/>
      <c r="LBI151" s="94"/>
      <c r="LBJ151" s="94"/>
      <c r="LBK151" s="94"/>
      <c r="LBL151" s="94"/>
      <c r="LBM151" s="94"/>
      <c r="LBN151" s="94"/>
      <c r="LBO151" s="94"/>
      <c r="LBP151" s="94"/>
      <c r="LBQ151" s="94"/>
      <c r="LBR151" s="94"/>
      <c r="LBS151" s="94"/>
      <c r="LBT151" s="94"/>
      <c r="LBU151" s="94"/>
      <c r="LBV151" s="94"/>
      <c r="LBW151" s="94"/>
      <c r="LBX151" s="94"/>
      <c r="LBY151" s="94"/>
      <c r="LBZ151" s="94"/>
      <c r="LCA151" s="94"/>
      <c r="LCB151" s="94"/>
      <c r="LCC151" s="94"/>
      <c r="LCD151" s="94"/>
      <c r="LCE151" s="94"/>
      <c r="LCF151" s="94"/>
      <c r="LCG151" s="94"/>
      <c r="LCH151" s="94"/>
      <c r="LCI151" s="94"/>
      <c r="LCJ151" s="94"/>
      <c r="LCK151" s="94"/>
      <c r="LCL151" s="94"/>
      <c r="LCM151" s="94"/>
      <c r="LCN151" s="94"/>
      <c r="LCO151" s="94"/>
      <c r="LCP151" s="94"/>
      <c r="LCQ151" s="94"/>
      <c r="LCR151" s="94"/>
      <c r="LCS151" s="94"/>
      <c r="LCT151" s="94"/>
      <c r="LCU151" s="94"/>
      <c r="LCV151" s="94"/>
      <c r="LCW151" s="94"/>
      <c r="LCX151" s="94"/>
      <c r="LCY151" s="94"/>
      <c r="LCZ151" s="94"/>
      <c r="LDA151" s="94"/>
      <c r="LDB151" s="94"/>
      <c r="LDC151" s="94"/>
      <c r="LDD151" s="94"/>
      <c r="LDE151" s="94"/>
      <c r="LDF151" s="94"/>
      <c r="LDG151" s="94"/>
      <c r="LDH151" s="94"/>
      <c r="LDI151" s="94"/>
      <c r="LDJ151" s="94"/>
      <c r="LDK151" s="94"/>
      <c r="LDL151" s="94"/>
      <c r="LDM151" s="94"/>
      <c r="LDN151" s="94"/>
      <c r="LDO151" s="94"/>
      <c r="LDP151" s="94"/>
      <c r="LDQ151" s="94"/>
      <c r="LDR151" s="94"/>
      <c r="LDS151" s="94"/>
      <c r="LDT151" s="94"/>
      <c r="LDU151" s="94"/>
      <c r="LDV151" s="94"/>
      <c r="LDW151" s="94"/>
      <c r="LDX151" s="94"/>
      <c r="LDY151" s="94"/>
      <c r="LDZ151" s="94"/>
      <c r="LEA151" s="94"/>
      <c r="LEB151" s="94"/>
      <c r="LEC151" s="94"/>
      <c r="LED151" s="94"/>
      <c r="LEE151" s="94"/>
      <c r="LEF151" s="94"/>
      <c r="LEG151" s="94"/>
      <c r="LEH151" s="94"/>
      <c r="LEI151" s="94"/>
      <c r="LEJ151" s="94"/>
      <c r="LEK151" s="94"/>
      <c r="LEL151" s="94"/>
      <c r="LEM151" s="94"/>
      <c r="LEN151" s="94"/>
      <c r="LEO151" s="94"/>
      <c r="LEP151" s="94"/>
      <c r="LEQ151" s="94"/>
      <c r="LER151" s="94"/>
      <c r="LES151" s="94"/>
      <c r="LET151" s="94"/>
      <c r="LEU151" s="94"/>
      <c r="LEV151" s="94"/>
      <c r="LEW151" s="94"/>
      <c r="LEX151" s="94"/>
      <c r="LEY151" s="94"/>
      <c r="LEZ151" s="94"/>
      <c r="LFA151" s="94"/>
      <c r="LFB151" s="94"/>
      <c r="LFC151" s="94"/>
      <c r="LFD151" s="94"/>
      <c r="LFE151" s="94"/>
      <c r="LFF151" s="94"/>
      <c r="LFG151" s="94"/>
      <c r="LFH151" s="94"/>
      <c r="LFI151" s="94"/>
      <c r="LFJ151" s="94"/>
      <c r="LFK151" s="94"/>
      <c r="LFL151" s="94"/>
      <c r="LFM151" s="94"/>
      <c r="LFN151" s="94"/>
      <c r="LFO151" s="94"/>
      <c r="LFP151" s="94"/>
      <c r="LFQ151" s="94"/>
      <c r="LFR151" s="94"/>
      <c r="LFS151" s="94"/>
      <c r="LFT151" s="94"/>
      <c r="LFU151" s="94"/>
      <c r="LFV151" s="94"/>
      <c r="LFW151" s="94"/>
      <c r="LFX151" s="94"/>
      <c r="LFY151" s="94"/>
      <c r="LFZ151" s="94"/>
      <c r="LGA151" s="94"/>
      <c r="LGB151" s="94"/>
      <c r="LGC151" s="94"/>
      <c r="LGD151" s="94"/>
      <c r="LGE151" s="94"/>
      <c r="LGF151" s="94"/>
      <c r="LGG151" s="94"/>
      <c r="LGH151" s="94"/>
      <c r="LGI151" s="94"/>
      <c r="LGJ151" s="94"/>
      <c r="LGK151" s="94"/>
      <c r="LGL151" s="94"/>
      <c r="LGM151" s="94"/>
      <c r="LGN151" s="94"/>
      <c r="LGO151" s="94"/>
      <c r="LGP151" s="94"/>
      <c r="LGQ151" s="94"/>
      <c r="LGR151" s="94"/>
      <c r="LGS151" s="94"/>
      <c r="LGT151" s="94"/>
      <c r="LGU151" s="94"/>
      <c r="LGV151" s="94"/>
      <c r="LGW151" s="94"/>
      <c r="LGX151" s="94"/>
      <c r="LGY151" s="94"/>
      <c r="LGZ151" s="94"/>
      <c r="LHA151" s="94"/>
      <c r="LHB151" s="94"/>
      <c r="LHC151" s="94"/>
      <c r="LHD151" s="94"/>
      <c r="LHE151" s="94"/>
      <c r="LHF151" s="94"/>
      <c r="LHG151" s="94"/>
      <c r="LHH151" s="94"/>
      <c r="LHI151" s="94"/>
      <c r="LHJ151" s="94"/>
      <c r="LHK151" s="94"/>
      <c r="LHL151" s="94"/>
      <c r="LHM151" s="94"/>
      <c r="LHN151" s="94"/>
      <c r="LHO151" s="94"/>
      <c r="LHP151" s="94"/>
      <c r="LHQ151" s="94"/>
      <c r="LHR151" s="94"/>
      <c r="LHS151" s="94"/>
      <c r="LHT151" s="94"/>
      <c r="LHU151" s="94"/>
      <c r="LHV151" s="94"/>
      <c r="LHW151" s="94"/>
      <c r="LHX151" s="94"/>
      <c r="LHY151" s="94"/>
      <c r="LHZ151" s="94"/>
      <c r="LIA151" s="94"/>
      <c r="LIB151" s="94"/>
      <c r="LIC151" s="94"/>
      <c r="LID151" s="94"/>
      <c r="LIE151" s="94"/>
      <c r="LIF151" s="94"/>
      <c r="LIG151" s="94"/>
      <c r="LIH151" s="94"/>
      <c r="LII151" s="94"/>
      <c r="LIJ151" s="94"/>
      <c r="LIK151" s="94"/>
      <c r="LIL151" s="94"/>
      <c r="LIM151" s="94"/>
      <c r="LIN151" s="94"/>
      <c r="LIO151" s="94"/>
      <c r="LIP151" s="94"/>
      <c r="LIQ151" s="94"/>
      <c r="LIR151" s="94"/>
      <c r="LIS151" s="94"/>
      <c r="LIT151" s="94"/>
      <c r="LIU151" s="94"/>
      <c r="LIV151" s="94"/>
      <c r="LIW151" s="94"/>
      <c r="LIX151" s="94"/>
      <c r="LIY151" s="94"/>
      <c r="LIZ151" s="94"/>
      <c r="LJA151" s="94"/>
      <c r="LJB151" s="94"/>
      <c r="LJC151" s="94"/>
      <c r="LJD151" s="94"/>
      <c r="LJE151" s="94"/>
      <c r="LJF151" s="94"/>
      <c r="LJG151" s="94"/>
      <c r="LJH151" s="94"/>
      <c r="LJI151" s="94"/>
      <c r="LJJ151" s="94"/>
      <c r="LJK151" s="94"/>
      <c r="LJL151" s="94"/>
      <c r="LJM151" s="94"/>
      <c r="LJN151" s="94"/>
      <c r="LJO151" s="94"/>
      <c r="LJP151" s="94"/>
      <c r="LJQ151" s="94"/>
      <c r="LJR151" s="94"/>
      <c r="LJS151" s="94"/>
      <c r="LJT151" s="94"/>
      <c r="LJU151" s="94"/>
      <c r="LJV151" s="94"/>
      <c r="LJW151" s="94"/>
      <c r="LJX151" s="94"/>
      <c r="LJY151" s="94"/>
      <c r="LJZ151" s="94"/>
      <c r="LKA151" s="94"/>
      <c r="LKB151" s="94"/>
      <c r="LKC151" s="94"/>
      <c r="LKD151" s="94"/>
      <c r="LKE151" s="94"/>
      <c r="LKF151" s="94"/>
      <c r="LKG151" s="94"/>
      <c r="LKH151" s="94"/>
      <c r="LKI151" s="94"/>
      <c r="LKJ151" s="94"/>
      <c r="LKK151" s="94"/>
      <c r="LKL151" s="94"/>
      <c r="LKM151" s="94"/>
      <c r="LKN151" s="94"/>
      <c r="LKO151" s="94"/>
      <c r="LKP151" s="94"/>
      <c r="LKQ151" s="94"/>
      <c r="LKR151" s="94"/>
      <c r="LKS151" s="94"/>
      <c r="LKT151" s="94"/>
      <c r="LKU151" s="94"/>
      <c r="LKV151" s="94"/>
      <c r="LKW151" s="94"/>
      <c r="LKX151" s="94"/>
      <c r="LKY151" s="94"/>
      <c r="LKZ151" s="94"/>
      <c r="LLA151" s="94"/>
      <c r="LLB151" s="94"/>
      <c r="LLC151" s="94"/>
      <c r="LLD151" s="94"/>
      <c r="LLE151" s="94"/>
      <c r="LLF151" s="94"/>
      <c r="LLG151" s="94"/>
      <c r="LLH151" s="94"/>
      <c r="LLI151" s="94"/>
      <c r="LLJ151" s="94"/>
      <c r="LLK151" s="94"/>
      <c r="LLL151" s="94"/>
      <c r="LLM151" s="94"/>
      <c r="LLN151" s="94"/>
      <c r="LLO151" s="94"/>
      <c r="LLP151" s="94"/>
      <c r="LLQ151" s="94"/>
      <c r="LLR151" s="94"/>
      <c r="LLS151" s="94"/>
      <c r="LLT151" s="94"/>
      <c r="LLU151" s="94"/>
      <c r="LLV151" s="94"/>
      <c r="LLW151" s="94"/>
      <c r="LLX151" s="94"/>
      <c r="LLY151" s="94"/>
      <c r="LLZ151" s="94"/>
      <c r="LMA151" s="94"/>
      <c r="LMB151" s="94"/>
      <c r="LMC151" s="94"/>
      <c r="LMD151" s="94"/>
      <c r="LME151" s="94"/>
      <c r="LMF151" s="94"/>
      <c r="LMG151" s="94"/>
      <c r="LMH151" s="94"/>
      <c r="LMI151" s="94"/>
      <c r="LMJ151" s="94"/>
      <c r="LMK151" s="94"/>
      <c r="LML151" s="94"/>
      <c r="LMM151" s="94"/>
      <c r="LMN151" s="94"/>
      <c r="LMO151" s="94"/>
      <c r="LMP151" s="94"/>
      <c r="LMQ151" s="94"/>
      <c r="LMR151" s="94"/>
      <c r="LMS151" s="94"/>
      <c r="LMT151" s="94"/>
      <c r="LMU151" s="94"/>
      <c r="LMV151" s="94"/>
      <c r="LMW151" s="94"/>
      <c r="LMX151" s="94"/>
      <c r="LMY151" s="94"/>
      <c r="LMZ151" s="94"/>
      <c r="LNA151" s="94"/>
      <c r="LNB151" s="94"/>
      <c r="LNC151" s="94"/>
      <c r="LND151" s="94"/>
      <c r="LNE151" s="94"/>
      <c r="LNF151" s="94"/>
      <c r="LNG151" s="94"/>
      <c r="LNH151" s="94"/>
      <c r="LNI151" s="94"/>
      <c r="LNJ151" s="94"/>
      <c r="LNK151" s="94"/>
      <c r="LNL151" s="94"/>
      <c r="LNM151" s="94"/>
      <c r="LNN151" s="94"/>
      <c r="LNO151" s="94"/>
      <c r="LNP151" s="94"/>
      <c r="LNQ151" s="94"/>
      <c r="LNR151" s="94"/>
      <c r="LNS151" s="94"/>
      <c r="LNT151" s="94"/>
      <c r="LNU151" s="94"/>
      <c r="LNV151" s="94"/>
      <c r="LNW151" s="94"/>
      <c r="LNX151" s="94"/>
      <c r="LNY151" s="94"/>
      <c r="LNZ151" s="94"/>
      <c r="LOA151" s="94"/>
      <c r="LOB151" s="94"/>
      <c r="LOC151" s="94"/>
      <c r="LOD151" s="94"/>
      <c r="LOE151" s="94"/>
      <c r="LOF151" s="94"/>
      <c r="LOG151" s="94"/>
      <c r="LOH151" s="94"/>
      <c r="LOI151" s="94"/>
      <c r="LOJ151" s="94"/>
      <c r="LOK151" s="94"/>
      <c r="LOL151" s="94"/>
      <c r="LOM151" s="94"/>
      <c r="LON151" s="94"/>
      <c r="LOO151" s="94"/>
      <c r="LOP151" s="94"/>
      <c r="LOQ151" s="94"/>
      <c r="LOR151" s="94"/>
      <c r="LOS151" s="94"/>
      <c r="LOT151" s="94"/>
      <c r="LOU151" s="94"/>
      <c r="LOV151" s="94"/>
      <c r="LOW151" s="94"/>
      <c r="LOX151" s="94"/>
      <c r="LOY151" s="94"/>
      <c r="LOZ151" s="94"/>
      <c r="LPA151" s="94"/>
      <c r="LPB151" s="94"/>
      <c r="LPC151" s="94"/>
      <c r="LPD151" s="94"/>
      <c r="LPE151" s="94"/>
      <c r="LPF151" s="94"/>
      <c r="LPG151" s="94"/>
      <c r="LPH151" s="94"/>
      <c r="LPI151" s="94"/>
      <c r="LPJ151" s="94"/>
      <c r="LPK151" s="94"/>
      <c r="LPL151" s="94"/>
      <c r="LPM151" s="94"/>
      <c r="LPN151" s="94"/>
      <c r="LPO151" s="94"/>
      <c r="LPP151" s="94"/>
      <c r="LPQ151" s="94"/>
      <c r="LPR151" s="94"/>
      <c r="LPS151" s="94"/>
      <c r="LPT151" s="94"/>
      <c r="LPU151" s="94"/>
      <c r="LPV151" s="94"/>
      <c r="LPW151" s="94"/>
      <c r="LPX151" s="94"/>
      <c r="LPY151" s="94"/>
      <c r="LPZ151" s="94"/>
      <c r="LQA151" s="94"/>
      <c r="LQB151" s="94"/>
      <c r="LQC151" s="94"/>
      <c r="LQD151" s="94"/>
      <c r="LQE151" s="94"/>
      <c r="LQF151" s="94"/>
      <c r="LQG151" s="94"/>
      <c r="LQH151" s="94"/>
      <c r="LQI151" s="94"/>
      <c r="LQJ151" s="94"/>
      <c r="LQK151" s="94"/>
      <c r="LQL151" s="94"/>
      <c r="LQM151" s="94"/>
      <c r="LQN151" s="94"/>
      <c r="LQO151" s="94"/>
      <c r="LQP151" s="94"/>
      <c r="LQQ151" s="94"/>
      <c r="LQR151" s="94"/>
      <c r="LQS151" s="94"/>
      <c r="LQT151" s="94"/>
      <c r="LQU151" s="94"/>
      <c r="LQV151" s="94"/>
      <c r="LQW151" s="94"/>
      <c r="LQX151" s="94"/>
      <c r="LQY151" s="94"/>
      <c r="LQZ151" s="94"/>
      <c r="LRA151" s="94"/>
      <c r="LRB151" s="94"/>
      <c r="LRC151" s="94"/>
      <c r="LRD151" s="94"/>
      <c r="LRE151" s="94"/>
      <c r="LRF151" s="94"/>
      <c r="LRG151" s="94"/>
      <c r="LRH151" s="94"/>
      <c r="LRI151" s="94"/>
      <c r="LRJ151" s="94"/>
      <c r="LRK151" s="94"/>
      <c r="LRL151" s="94"/>
      <c r="LRM151" s="94"/>
      <c r="LRN151" s="94"/>
      <c r="LRO151" s="94"/>
      <c r="LRP151" s="94"/>
      <c r="LRQ151" s="94"/>
      <c r="LRR151" s="94"/>
      <c r="LRS151" s="94"/>
      <c r="LRT151" s="94"/>
      <c r="LRU151" s="94"/>
      <c r="LRV151" s="94"/>
      <c r="LRW151" s="94"/>
      <c r="LRX151" s="94"/>
      <c r="LRY151" s="94"/>
      <c r="LRZ151" s="94"/>
      <c r="LSA151" s="94"/>
      <c r="LSB151" s="94"/>
      <c r="LSC151" s="94"/>
      <c r="LSD151" s="94"/>
      <c r="LSE151" s="94"/>
      <c r="LSF151" s="94"/>
      <c r="LSG151" s="94"/>
      <c r="LSH151" s="94"/>
      <c r="LSI151" s="94"/>
      <c r="LSJ151" s="94"/>
      <c r="LSK151" s="94"/>
      <c r="LSL151" s="94"/>
      <c r="LSM151" s="94"/>
      <c r="LSN151" s="94"/>
      <c r="LSO151" s="94"/>
      <c r="LSP151" s="94"/>
      <c r="LSQ151" s="94"/>
      <c r="LSR151" s="94"/>
      <c r="LSS151" s="94"/>
      <c r="LST151" s="94"/>
      <c r="LSU151" s="94"/>
      <c r="LSV151" s="94"/>
      <c r="LSW151" s="94"/>
      <c r="LSX151" s="94"/>
      <c r="LSY151" s="94"/>
      <c r="LSZ151" s="94"/>
      <c r="LTA151" s="94"/>
      <c r="LTB151" s="94"/>
      <c r="LTC151" s="94"/>
      <c r="LTD151" s="94"/>
      <c r="LTE151" s="94"/>
      <c r="LTF151" s="94"/>
      <c r="LTG151" s="94"/>
      <c r="LTH151" s="94"/>
      <c r="LTI151" s="94"/>
      <c r="LTJ151" s="94"/>
      <c r="LTK151" s="94"/>
      <c r="LTL151" s="94"/>
      <c r="LTM151" s="94"/>
      <c r="LTN151" s="94"/>
      <c r="LTO151" s="94"/>
      <c r="LTP151" s="94"/>
      <c r="LTQ151" s="94"/>
      <c r="LTR151" s="94"/>
      <c r="LTS151" s="94"/>
      <c r="LTT151" s="94"/>
      <c r="LTU151" s="94"/>
      <c r="LTV151" s="94"/>
      <c r="LTW151" s="94"/>
      <c r="LTX151" s="94"/>
      <c r="LTY151" s="94"/>
      <c r="LTZ151" s="94"/>
      <c r="LUA151" s="94"/>
      <c r="LUB151" s="94"/>
      <c r="LUC151" s="94"/>
      <c r="LUD151" s="94"/>
      <c r="LUE151" s="94"/>
      <c r="LUF151" s="94"/>
      <c r="LUG151" s="94"/>
      <c r="LUH151" s="94"/>
      <c r="LUI151" s="94"/>
      <c r="LUJ151" s="94"/>
      <c r="LUK151" s="94"/>
      <c r="LUL151" s="94"/>
      <c r="LUM151" s="94"/>
      <c r="LUN151" s="94"/>
      <c r="LUO151" s="94"/>
      <c r="LUP151" s="94"/>
      <c r="LUQ151" s="94"/>
      <c r="LUR151" s="94"/>
      <c r="LUS151" s="94"/>
      <c r="LUT151" s="94"/>
      <c r="LUU151" s="94"/>
      <c r="LUV151" s="94"/>
      <c r="LUW151" s="94"/>
      <c r="LUX151" s="94"/>
      <c r="LUY151" s="94"/>
      <c r="LUZ151" s="94"/>
      <c r="LVA151" s="94"/>
      <c r="LVB151" s="94"/>
      <c r="LVC151" s="94"/>
      <c r="LVD151" s="94"/>
      <c r="LVE151" s="94"/>
      <c r="LVF151" s="94"/>
      <c r="LVG151" s="94"/>
      <c r="LVH151" s="94"/>
      <c r="LVI151" s="94"/>
      <c r="LVJ151" s="94"/>
      <c r="LVK151" s="94"/>
      <c r="LVL151" s="94"/>
      <c r="LVM151" s="94"/>
      <c r="LVN151" s="94"/>
      <c r="LVO151" s="94"/>
      <c r="LVP151" s="94"/>
      <c r="LVQ151" s="94"/>
      <c r="LVR151" s="94"/>
      <c r="LVS151" s="94"/>
      <c r="LVT151" s="94"/>
      <c r="LVU151" s="94"/>
      <c r="LVV151" s="94"/>
      <c r="LVW151" s="94"/>
      <c r="LVX151" s="94"/>
      <c r="LVY151" s="94"/>
      <c r="LVZ151" s="94"/>
      <c r="LWA151" s="94"/>
      <c r="LWB151" s="94"/>
      <c r="LWC151" s="94"/>
      <c r="LWD151" s="94"/>
      <c r="LWE151" s="94"/>
      <c r="LWF151" s="94"/>
      <c r="LWG151" s="94"/>
      <c r="LWH151" s="94"/>
      <c r="LWI151" s="94"/>
      <c r="LWJ151" s="94"/>
      <c r="LWK151" s="94"/>
      <c r="LWL151" s="94"/>
      <c r="LWM151" s="94"/>
      <c r="LWN151" s="94"/>
      <c r="LWO151" s="94"/>
      <c r="LWP151" s="94"/>
      <c r="LWQ151" s="94"/>
      <c r="LWR151" s="94"/>
      <c r="LWS151" s="94"/>
      <c r="LWT151" s="94"/>
      <c r="LWU151" s="94"/>
      <c r="LWV151" s="94"/>
      <c r="LWW151" s="94"/>
      <c r="LWX151" s="94"/>
      <c r="LWY151" s="94"/>
      <c r="LWZ151" s="94"/>
      <c r="LXA151" s="94"/>
      <c r="LXB151" s="94"/>
      <c r="LXC151" s="94"/>
      <c r="LXD151" s="94"/>
      <c r="LXE151" s="94"/>
      <c r="LXF151" s="94"/>
      <c r="LXG151" s="94"/>
      <c r="LXH151" s="94"/>
      <c r="LXI151" s="94"/>
      <c r="LXJ151" s="94"/>
      <c r="LXK151" s="94"/>
      <c r="LXL151" s="94"/>
      <c r="LXM151" s="94"/>
      <c r="LXN151" s="94"/>
      <c r="LXO151" s="94"/>
      <c r="LXP151" s="94"/>
      <c r="LXQ151" s="94"/>
      <c r="LXR151" s="94"/>
      <c r="LXS151" s="94"/>
      <c r="LXT151" s="94"/>
      <c r="LXU151" s="94"/>
      <c r="LXV151" s="94"/>
      <c r="LXW151" s="94"/>
      <c r="LXX151" s="94"/>
      <c r="LXY151" s="94"/>
      <c r="LXZ151" s="94"/>
      <c r="LYA151" s="94"/>
      <c r="LYB151" s="94"/>
      <c r="LYC151" s="94"/>
      <c r="LYD151" s="94"/>
      <c r="LYE151" s="94"/>
      <c r="LYF151" s="94"/>
      <c r="LYG151" s="94"/>
      <c r="LYH151" s="94"/>
      <c r="LYI151" s="94"/>
      <c r="LYJ151" s="94"/>
      <c r="LYK151" s="94"/>
      <c r="LYL151" s="94"/>
      <c r="LYM151" s="94"/>
      <c r="LYN151" s="94"/>
      <c r="LYO151" s="94"/>
      <c r="LYP151" s="94"/>
      <c r="LYQ151" s="94"/>
      <c r="LYR151" s="94"/>
      <c r="LYS151" s="94"/>
      <c r="LYT151" s="94"/>
      <c r="LYU151" s="94"/>
      <c r="LYV151" s="94"/>
      <c r="LYW151" s="94"/>
      <c r="LYX151" s="94"/>
      <c r="LYY151" s="94"/>
      <c r="LYZ151" s="94"/>
      <c r="LZA151" s="94"/>
      <c r="LZB151" s="94"/>
      <c r="LZC151" s="94"/>
      <c r="LZD151" s="94"/>
      <c r="LZE151" s="94"/>
      <c r="LZF151" s="94"/>
      <c r="LZG151" s="94"/>
      <c r="LZH151" s="94"/>
      <c r="LZI151" s="94"/>
      <c r="LZJ151" s="94"/>
      <c r="LZK151" s="94"/>
      <c r="LZL151" s="94"/>
      <c r="LZM151" s="94"/>
      <c r="LZN151" s="94"/>
      <c r="LZO151" s="94"/>
      <c r="LZP151" s="94"/>
      <c r="LZQ151" s="94"/>
      <c r="LZR151" s="94"/>
      <c r="LZS151" s="94"/>
      <c r="LZT151" s="94"/>
      <c r="LZU151" s="94"/>
      <c r="LZV151" s="94"/>
      <c r="LZW151" s="94"/>
      <c r="LZX151" s="94"/>
      <c r="LZY151" s="94"/>
      <c r="LZZ151" s="94"/>
      <c r="MAA151" s="94"/>
      <c r="MAB151" s="94"/>
      <c r="MAC151" s="94"/>
      <c r="MAD151" s="94"/>
      <c r="MAE151" s="94"/>
      <c r="MAF151" s="94"/>
      <c r="MAG151" s="94"/>
      <c r="MAH151" s="94"/>
      <c r="MAI151" s="94"/>
      <c r="MAJ151" s="94"/>
      <c r="MAK151" s="94"/>
      <c r="MAL151" s="94"/>
      <c r="MAM151" s="94"/>
      <c r="MAN151" s="94"/>
      <c r="MAO151" s="94"/>
      <c r="MAP151" s="94"/>
      <c r="MAQ151" s="94"/>
      <c r="MAR151" s="94"/>
      <c r="MAS151" s="94"/>
      <c r="MAT151" s="94"/>
      <c r="MAU151" s="94"/>
      <c r="MAV151" s="94"/>
      <c r="MAW151" s="94"/>
      <c r="MAX151" s="94"/>
      <c r="MAY151" s="94"/>
      <c r="MAZ151" s="94"/>
      <c r="MBA151" s="94"/>
      <c r="MBB151" s="94"/>
      <c r="MBC151" s="94"/>
      <c r="MBD151" s="94"/>
      <c r="MBE151" s="94"/>
      <c r="MBF151" s="94"/>
      <c r="MBG151" s="94"/>
      <c r="MBH151" s="94"/>
      <c r="MBI151" s="94"/>
      <c r="MBJ151" s="94"/>
      <c r="MBK151" s="94"/>
      <c r="MBL151" s="94"/>
      <c r="MBM151" s="94"/>
      <c r="MBN151" s="94"/>
      <c r="MBO151" s="94"/>
      <c r="MBP151" s="94"/>
      <c r="MBQ151" s="94"/>
      <c r="MBR151" s="94"/>
      <c r="MBS151" s="94"/>
      <c r="MBT151" s="94"/>
      <c r="MBU151" s="94"/>
      <c r="MBV151" s="94"/>
      <c r="MBW151" s="94"/>
      <c r="MBX151" s="94"/>
      <c r="MBY151" s="94"/>
      <c r="MBZ151" s="94"/>
      <c r="MCA151" s="94"/>
      <c r="MCB151" s="94"/>
      <c r="MCC151" s="94"/>
      <c r="MCD151" s="94"/>
      <c r="MCE151" s="94"/>
      <c r="MCF151" s="94"/>
      <c r="MCG151" s="94"/>
      <c r="MCH151" s="94"/>
      <c r="MCI151" s="94"/>
      <c r="MCJ151" s="94"/>
      <c r="MCK151" s="94"/>
      <c r="MCL151" s="94"/>
      <c r="MCM151" s="94"/>
      <c r="MCN151" s="94"/>
      <c r="MCO151" s="94"/>
      <c r="MCP151" s="94"/>
      <c r="MCQ151" s="94"/>
      <c r="MCR151" s="94"/>
      <c r="MCS151" s="94"/>
      <c r="MCT151" s="94"/>
      <c r="MCU151" s="94"/>
      <c r="MCV151" s="94"/>
      <c r="MCW151" s="94"/>
      <c r="MCX151" s="94"/>
      <c r="MCY151" s="94"/>
      <c r="MCZ151" s="94"/>
      <c r="MDA151" s="94"/>
      <c r="MDB151" s="94"/>
      <c r="MDC151" s="94"/>
      <c r="MDD151" s="94"/>
      <c r="MDE151" s="94"/>
      <c r="MDF151" s="94"/>
      <c r="MDG151" s="94"/>
      <c r="MDH151" s="94"/>
      <c r="MDI151" s="94"/>
      <c r="MDJ151" s="94"/>
      <c r="MDK151" s="94"/>
      <c r="MDL151" s="94"/>
      <c r="MDM151" s="94"/>
      <c r="MDN151" s="94"/>
      <c r="MDO151" s="94"/>
      <c r="MDP151" s="94"/>
      <c r="MDQ151" s="94"/>
      <c r="MDR151" s="94"/>
      <c r="MDS151" s="94"/>
      <c r="MDT151" s="94"/>
      <c r="MDU151" s="94"/>
      <c r="MDV151" s="94"/>
      <c r="MDW151" s="94"/>
      <c r="MDX151" s="94"/>
      <c r="MDY151" s="94"/>
      <c r="MDZ151" s="94"/>
      <c r="MEA151" s="94"/>
      <c r="MEB151" s="94"/>
      <c r="MEC151" s="94"/>
      <c r="MED151" s="94"/>
      <c r="MEE151" s="94"/>
      <c r="MEF151" s="94"/>
      <c r="MEG151" s="94"/>
      <c r="MEH151" s="94"/>
      <c r="MEI151" s="94"/>
      <c r="MEJ151" s="94"/>
      <c r="MEK151" s="94"/>
      <c r="MEL151" s="94"/>
      <c r="MEM151" s="94"/>
      <c r="MEN151" s="94"/>
      <c r="MEO151" s="94"/>
      <c r="MEP151" s="94"/>
      <c r="MEQ151" s="94"/>
      <c r="MER151" s="94"/>
      <c r="MES151" s="94"/>
      <c r="MET151" s="94"/>
      <c r="MEU151" s="94"/>
      <c r="MEV151" s="94"/>
      <c r="MEW151" s="94"/>
      <c r="MEX151" s="94"/>
      <c r="MEY151" s="94"/>
      <c r="MEZ151" s="94"/>
      <c r="MFA151" s="94"/>
      <c r="MFB151" s="94"/>
      <c r="MFC151" s="94"/>
      <c r="MFD151" s="94"/>
      <c r="MFE151" s="94"/>
      <c r="MFF151" s="94"/>
      <c r="MFG151" s="94"/>
      <c r="MFH151" s="94"/>
      <c r="MFI151" s="94"/>
      <c r="MFJ151" s="94"/>
      <c r="MFK151" s="94"/>
      <c r="MFL151" s="94"/>
      <c r="MFM151" s="94"/>
      <c r="MFN151" s="94"/>
      <c r="MFO151" s="94"/>
      <c r="MFP151" s="94"/>
      <c r="MFQ151" s="94"/>
      <c r="MFR151" s="94"/>
      <c r="MFS151" s="94"/>
      <c r="MFT151" s="94"/>
      <c r="MFU151" s="94"/>
      <c r="MFV151" s="94"/>
      <c r="MFW151" s="94"/>
      <c r="MFX151" s="94"/>
      <c r="MFY151" s="94"/>
      <c r="MFZ151" s="94"/>
      <c r="MGA151" s="94"/>
      <c r="MGB151" s="94"/>
      <c r="MGC151" s="94"/>
      <c r="MGD151" s="94"/>
      <c r="MGE151" s="94"/>
      <c r="MGF151" s="94"/>
      <c r="MGG151" s="94"/>
      <c r="MGH151" s="94"/>
      <c r="MGI151" s="94"/>
      <c r="MGJ151" s="94"/>
      <c r="MGK151" s="94"/>
      <c r="MGL151" s="94"/>
      <c r="MGM151" s="94"/>
      <c r="MGN151" s="94"/>
      <c r="MGO151" s="94"/>
      <c r="MGP151" s="94"/>
      <c r="MGQ151" s="94"/>
      <c r="MGR151" s="94"/>
      <c r="MGS151" s="94"/>
      <c r="MGT151" s="94"/>
      <c r="MGU151" s="94"/>
      <c r="MGV151" s="94"/>
      <c r="MGW151" s="94"/>
      <c r="MGX151" s="94"/>
      <c r="MGY151" s="94"/>
      <c r="MGZ151" s="94"/>
      <c r="MHA151" s="94"/>
      <c r="MHB151" s="94"/>
      <c r="MHC151" s="94"/>
      <c r="MHD151" s="94"/>
      <c r="MHE151" s="94"/>
      <c r="MHF151" s="94"/>
      <c r="MHG151" s="94"/>
      <c r="MHH151" s="94"/>
      <c r="MHI151" s="94"/>
      <c r="MHJ151" s="94"/>
      <c r="MHK151" s="94"/>
      <c r="MHL151" s="94"/>
      <c r="MHM151" s="94"/>
      <c r="MHN151" s="94"/>
      <c r="MHO151" s="94"/>
      <c r="MHP151" s="94"/>
      <c r="MHQ151" s="94"/>
      <c r="MHR151" s="94"/>
      <c r="MHS151" s="94"/>
      <c r="MHT151" s="94"/>
      <c r="MHU151" s="94"/>
      <c r="MHV151" s="94"/>
      <c r="MHW151" s="94"/>
      <c r="MHX151" s="94"/>
      <c r="MHY151" s="94"/>
      <c r="MHZ151" s="94"/>
      <c r="MIA151" s="94"/>
      <c r="MIB151" s="94"/>
      <c r="MIC151" s="94"/>
      <c r="MID151" s="94"/>
      <c r="MIE151" s="94"/>
      <c r="MIF151" s="94"/>
      <c r="MIG151" s="94"/>
      <c r="MIH151" s="94"/>
      <c r="MII151" s="94"/>
      <c r="MIJ151" s="94"/>
      <c r="MIK151" s="94"/>
      <c r="MIL151" s="94"/>
      <c r="MIM151" s="94"/>
      <c r="MIN151" s="94"/>
      <c r="MIO151" s="94"/>
      <c r="MIP151" s="94"/>
      <c r="MIQ151" s="94"/>
      <c r="MIR151" s="94"/>
      <c r="MIS151" s="94"/>
      <c r="MIT151" s="94"/>
      <c r="MIU151" s="94"/>
      <c r="MIV151" s="94"/>
      <c r="MIW151" s="94"/>
      <c r="MIX151" s="94"/>
      <c r="MIY151" s="94"/>
      <c r="MIZ151" s="94"/>
      <c r="MJA151" s="94"/>
      <c r="MJB151" s="94"/>
      <c r="MJC151" s="94"/>
      <c r="MJD151" s="94"/>
      <c r="MJE151" s="94"/>
      <c r="MJF151" s="94"/>
      <c r="MJG151" s="94"/>
      <c r="MJH151" s="94"/>
      <c r="MJI151" s="94"/>
      <c r="MJJ151" s="94"/>
      <c r="MJK151" s="94"/>
      <c r="MJL151" s="94"/>
      <c r="MJM151" s="94"/>
      <c r="MJN151" s="94"/>
      <c r="MJO151" s="94"/>
      <c r="MJP151" s="94"/>
      <c r="MJQ151" s="94"/>
      <c r="MJR151" s="94"/>
      <c r="MJS151" s="94"/>
      <c r="MJT151" s="94"/>
      <c r="MJU151" s="94"/>
      <c r="MJV151" s="94"/>
      <c r="MJW151" s="94"/>
      <c r="MJX151" s="94"/>
      <c r="MJY151" s="94"/>
      <c r="MJZ151" s="94"/>
      <c r="MKA151" s="94"/>
      <c r="MKB151" s="94"/>
      <c r="MKC151" s="94"/>
      <c r="MKD151" s="94"/>
      <c r="MKE151" s="94"/>
      <c r="MKF151" s="94"/>
      <c r="MKG151" s="94"/>
      <c r="MKH151" s="94"/>
      <c r="MKI151" s="94"/>
      <c r="MKJ151" s="94"/>
      <c r="MKK151" s="94"/>
      <c r="MKL151" s="94"/>
      <c r="MKM151" s="94"/>
      <c r="MKN151" s="94"/>
      <c r="MKO151" s="94"/>
      <c r="MKP151" s="94"/>
      <c r="MKQ151" s="94"/>
      <c r="MKR151" s="94"/>
      <c r="MKS151" s="94"/>
      <c r="MKT151" s="94"/>
      <c r="MKU151" s="94"/>
      <c r="MKV151" s="94"/>
      <c r="MKW151" s="94"/>
      <c r="MKX151" s="94"/>
      <c r="MKY151" s="94"/>
      <c r="MKZ151" s="94"/>
      <c r="MLA151" s="94"/>
      <c r="MLB151" s="94"/>
      <c r="MLC151" s="94"/>
      <c r="MLD151" s="94"/>
      <c r="MLE151" s="94"/>
      <c r="MLF151" s="94"/>
      <c r="MLG151" s="94"/>
      <c r="MLH151" s="94"/>
      <c r="MLI151" s="94"/>
      <c r="MLJ151" s="94"/>
      <c r="MLK151" s="94"/>
      <c r="MLL151" s="94"/>
      <c r="MLM151" s="94"/>
      <c r="MLN151" s="94"/>
      <c r="MLO151" s="94"/>
      <c r="MLP151" s="94"/>
      <c r="MLQ151" s="94"/>
      <c r="MLR151" s="94"/>
      <c r="MLS151" s="94"/>
      <c r="MLT151" s="94"/>
      <c r="MLU151" s="94"/>
      <c r="MLV151" s="94"/>
      <c r="MLW151" s="94"/>
      <c r="MLX151" s="94"/>
      <c r="MLY151" s="94"/>
      <c r="MLZ151" s="94"/>
      <c r="MMA151" s="94"/>
      <c r="MMB151" s="94"/>
      <c r="MMC151" s="94"/>
      <c r="MMD151" s="94"/>
      <c r="MME151" s="94"/>
      <c r="MMF151" s="94"/>
      <c r="MMG151" s="94"/>
      <c r="MMH151" s="94"/>
      <c r="MMI151" s="94"/>
      <c r="MMJ151" s="94"/>
      <c r="MMK151" s="94"/>
      <c r="MML151" s="94"/>
      <c r="MMM151" s="94"/>
      <c r="MMN151" s="94"/>
      <c r="MMO151" s="94"/>
      <c r="MMP151" s="94"/>
      <c r="MMQ151" s="94"/>
      <c r="MMR151" s="94"/>
      <c r="MMS151" s="94"/>
      <c r="MMT151" s="94"/>
      <c r="MMU151" s="94"/>
      <c r="MMV151" s="94"/>
      <c r="MMW151" s="94"/>
      <c r="MMX151" s="94"/>
      <c r="MMY151" s="94"/>
      <c r="MMZ151" s="94"/>
      <c r="MNA151" s="94"/>
      <c r="MNB151" s="94"/>
      <c r="MNC151" s="94"/>
      <c r="MND151" s="94"/>
      <c r="MNE151" s="94"/>
      <c r="MNF151" s="94"/>
      <c r="MNG151" s="94"/>
      <c r="MNH151" s="94"/>
      <c r="MNI151" s="94"/>
      <c r="MNJ151" s="94"/>
      <c r="MNK151" s="94"/>
      <c r="MNL151" s="94"/>
      <c r="MNM151" s="94"/>
      <c r="MNN151" s="94"/>
      <c r="MNO151" s="94"/>
      <c r="MNP151" s="94"/>
      <c r="MNQ151" s="94"/>
      <c r="MNR151" s="94"/>
      <c r="MNS151" s="94"/>
      <c r="MNT151" s="94"/>
      <c r="MNU151" s="94"/>
      <c r="MNV151" s="94"/>
      <c r="MNW151" s="94"/>
      <c r="MNX151" s="94"/>
      <c r="MNY151" s="94"/>
      <c r="MNZ151" s="94"/>
      <c r="MOA151" s="94"/>
      <c r="MOB151" s="94"/>
      <c r="MOC151" s="94"/>
      <c r="MOD151" s="94"/>
      <c r="MOE151" s="94"/>
      <c r="MOF151" s="94"/>
      <c r="MOG151" s="94"/>
      <c r="MOH151" s="94"/>
      <c r="MOI151" s="94"/>
      <c r="MOJ151" s="94"/>
      <c r="MOK151" s="94"/>
      <c r="MOL151" s="94"/>
      <c r="MOM151" s="94"/>
      <c r="MON151" s="94"/>
      <c r="MOO151" s="94"/>
      <c r="MOP151" s="94"/>
      <c r="MOQ151" s="94"/>
      <c r="MOR151" s="94"/>
      <c r="MOS151" s="94"/>
      <c r="MOT151" s="94"/>
      <c r="MOU151" s="94"/>
      <c r="MOV151" s="94"/>
      <c r="MOW151" s="94"/>
      <c r="MOX151" s="94"/>
      <c r="MOY151" s="94"/>
      <c r="MOZ151" s="94"/>
      <c r="MPA151" s="94"/>
      <c r="MPB151" s="94"/>
      <c r="MPC151" s="94"/>
      <c r="MPD151" s="94"/>
      <c r="MPE151" s="94"/>
      <c r="MPF151" s="94"/>
      <c r="MPG151" s="94"/>
      <c r="MPH151" s="94"/>
      <c r="MPI151" s="94"/>
      <c r="MPJ151" s="94"/>
      <c r="MPK151" s="94"/>
      <c r="MPL151" s="94"/>
      <c r="MPM151" s="94"/>
      <c r="MPN151" s="94"/>
      <c r="MPO151" s="94"/>
      <c r="MPP151" s="94"/>
      <c r="MPQ151" s="94"/>
      <c r="MPR151" s="94"/>
      <c r="MPS151" s="94"/>
      <c r="MPT151" s="94"/>
      <c r="MPU151" s="94"/>
      <c r="MPV151" s="94"/>
      <c r="MPW151" s="94"/>
      <c r="MPX151" s="94"/>
      <c r="MPY151" s="94"/>
      <c r="MPZ151" s="94"/>
      <c r="MQA151" s="94"/>
      <c r="MQB151" s="94"/>
      <c r="MQC151" s="94"/>
      <c r="MQD151" s="94"/>
      <c r="MQE151" s="94"/>
      <c r="MQF151" s="94"/>
      <c r="MQG151" s="94"/>
      <c r="MQH151" s="94"/>
      <c r="MQI151" s="94"/>
      <c r="MQJ151" s="94"/>
      <c r="MQK151" s="94"/>
      <c r="MQL151" s="94"/>
      <c r="MQM151" s="94"/>
      <c r="MQN151" s="94"/>
      <c r="MQO151" s="94"/>
      <c r="MQP151" s="94"/>
      <c r="MQQ151" s="94"/>
      <c r="MQR151" s="94"/>
      <c r="MQS151" s="94"/>
      <c r="MQT151" s="94"/>
      <c r="MQU151" s="94"/>
      <c r="MQV151" s="94"/>
      <c r="MQW151" s="94"/>
      <c r="MQX151" s="94"/>
      <c r="MQY151" s="94"/>
      <c r="MQZ151" s="94"/>
      <c r="MRA151" s="94"/>
      <c r="MRB151" s="94"/>
      <c r="MRC151" s="94"/>
      <c r="MRD151" s="94"/>
      <c r="MRE151" s="94"/>
      <c r="MRF151" s="94"/>
      <c r="MRG151" s="94"/>
      <c r="MRH151" s="94"/>
      <c r="MRI151" s="94"/>
      <c r="MRJ151" s="94"/>
      <c r="MRK151" s="94"/>
      <c r="MRL151" s="94"/>
      <c r="MRM151" s="94"/>
      <c r="MRN151" s="94"/>
      <c r="MRO151" s="94"/>
      <c r="MRP151" s="94"/>
      <c r="MRQ151" s="94"/>
      <c r="MRR151" s="94"/>
      <c r="MRS151" s="94"/>
      <c r="MRT151" s="94"/>
      <c r="MRU151" s="94"/>
      <c r="MRV151" s="94"/>
      <c r="MRW151" s="94"/>
      <c r="MRX151" s="94"/>
      <c r="MRY151" s="94"/>
      <c r="MRZ151" s="94"/>
      <c r="MSA151" s="94"/>
      <c r="MSB151" s="94"/>
      <c r="MSC151" s="94"/>
      <c r="MSD151" s="94"/>
      <c r="MSE151" s="94"/>
      <c r="MSF151" s="94"/>
      <c r="MSG151" s="94"/>
      <c r="MSH151" s="94"/>
      <c r="MSI151" s="94"/>
      <c r="MSJ151" s="94"/>
      <c r="MSK151" s="94"/>
      <c r="MSL151" s="94"/>
      <c r="MSM151" s="94"/>
      <c r="MSN151" s="94"/>
      <c r="MSO151" s="94"/>
      <c r="MSP151" s="94"/>
      <c r="MSQ151" s="94"/>
      <c r="MSR151" s="94"/>
      <c r="MSS151" s="94"/>
      <c r="MST151" s="94"/>
      <c r="MSU151" s="94"/>
      <c r="MSV151" s="94"/>
      <c r="MSW151" s="94"/>
      <c r="MSX151" s="94"/>
      <c r="MSY151" s="94"/>
      <c r="MSZ151" s="94"/>
      <c r="MTA151" s="94"/>
      <c r="MTB151" s="94"/>
      <c r="MTC151" s="94"/>
      <c r="MTD151" s="94"/>
      <c r="MTE151" s="94"/>
      <c r="MTF151" s="94"/>
      <c r="MTG151" s="94"/>
      <c r="MTH151" s="94"/>
      <c r="MTI151" s="94"/>
      <c r="MTJ151" s="94"/>
      <c r="MTK151" s="94"/>
      <c r="MTL151" s="94"/>
      <c r="MTM151" s="94"/>
      <c r="MTN151" s="94"/>
      <c r="MTO151" s="94"/>
      <c r="MTP151" s="94"/>
      <c r="MTQ151" s="94"/>
      <c r="MTR151" s="94"/>
      <c r="MTS151" s="94"/>
      <c r="MTT151" s="94"/>
      <c r="MTU151" s="94"/>
      <c r="MTV151" s="94"/>
      <c r="MTW151" s="94"/>
      <c r="MTX151" s="94"/>
      <c r="MTY151" s="94"/>
      <c r="MTZ151" s="94"/>
      <c r="MUA151" s="94"/>
      <c r="MUB151" s="94"/>
      <c r="MUC151" s="94"/>
      <c r="MUD151" s="94"/>
      <c r="MUE151" s="94"/>
      <c r="MUF151" s="94"/>
      <c r="MUG151" s="94"/>
      <c r="MUH151" s="94"/>
      <c r="MUI151" s="94"/>
      <c r="MUJ151" s="94"/>
      <c r="MUK151" s="94"/>
      <c r="MUL151" s="94"/>
      <c r="MUM151" s="94"/>
      <c r="MUN151" s="94"/>
      <c r="MUO151" s="94"/>
      <c r="MUP151" s="94"/>
      <c r="MUQ151" s="94"/>
      <c r="MUR151" s="94"/>
      <c r="MUS151" s="94"/>
      <c r="MUT151" s="94"/>
      <c r="MUU151" s="94"/>
      <c r="MUV151" s="94"/>
      <c r="MUW151" s="94"/>
      <c r="MUX151" s="94"/>
      <c r="MUY151" s="94"/>
      <c r="MUZ151" s="94"/>
      <c r="MVA151" s="94"/>
      <c r="MVB151" s="94"/>
      <c r="MVC151" s="94"/>
      <c r="MVD151" s="94"/>
      <c r="MVE151" s="94"/>
      <c r="MVF151" s="94"/>
      <c r="MVG151" s="94"/>
      <c r="MVH151" s="94"/>
      <c r="MVI151" s="94"/>
      <c r="MVJ151" s="94"/>
      <c r="MVK151" s="94"/>
      <c r="MVL151" s="94"/>
      <c r="MVM151" s="94"/>
      <c r="MVN151" s="94"/>
      <c r="MVO151" s="94"/>
      <c r="MVP151" s="94"/>
      <c r="MVQ151" s="94"/>
      <c r="MVR151" s="94"/>
      <c r="MVS151" s="94"/>
      <c r="MVT151" s="94"/>
      <c r="MVU151" s="94"/>
      <c r="MVV151" s="94"/>
      <c r="MVW151" s="94"/>
      <c r="MVX151" s="94"/>
      <c r="MVY151" s="94"/>
      <c r="MVZ151" s="94"/>
      <c r="MWA151" s="94"/>
      <c r="MWB151" s="94"/>
      <c r="MWC151" s="94"/>
      <c r="MWD151" s="94"/>
      <c r="MWE151" s="94"/>
      <c r="MWF151" s="94"/>
      <c r="MWG151" s="94"/>
      <c r="MWH151" s="94"/>
      <c r="MWI151" s="94"/>
      <c r="MWJ151" s="94"/>
      <c r="MWK151" s="94"/>
      <c r="MWL151" s="94"/>
      <c r="MWM151" s="94"/>
      <c r="MWN151" s="94"/>
      <c r="MWO151" s="94"/>
      <c r="MWP151" s="94"/>
      <c r="MWQ151" s="94"/>
      <c r="MWR151" s="94"/>
      <c r="MWS151" s="94"/>
      <c r="MWT151" s="94"/>
      <c r="MWU151" s="94"/>
      <c r="MWV151" s="94"/>
      <c r="MWW151" s="94"/>
      <c r="MWX151" s="94"/>
      <c r="MWY151" s="94"/>
      <c r="MWZ151" s="94"/>
      <c r="MXA151" s="94"/>
      <c r="MXB151" s="94"/>
      <c r="MXC151" s="94"/>
      <c r="MXD151" s="94"/>
      <c r="MXE151" s="94"/>
      <c r="MXF151" s="94"/>
      <c r="MXG151" s="94"/>
      <c r="MXH151" s="94"/>
      <c r="MXI151" s="94"/>
      <c r="MXJ151" s="94"/>
      <c r="MXK151" s="94"/>
      <c r="MXL151" s="94"/>
      <c r="MXM151" s="94"/>
      <c r="MXN151" s="94"/>
      <c r="MXO151" s="94"/>
      <c r="MXP151" s="94"/>
      <c r="MXQ151" s="94"/>
      <c r="MXR151" s="94"/>
      <c r="MXS151" s="94"/>
      <c r="MXT151" s="94"/>
      <c r="MXU151" s="94"/>
      <c r="MXV151" s="94"/>
      <c r="MXW151" s="94"/>
      <c r="MXX151" s="94"/>
      <c r="MXY151" s="94"/>
      <c r="MXZ151" s="94"/>
      <c r="MYA151" s="94"/>
      <c r="MYB151" s="94"/>
      <c r="MYC151" s="94"/>
      <c r="MYD151" s="94"/>
      <c r="MYE151" s="94"/>
      <c r="MYF151" s="94"/>
      <c r="MYG151" s="94"/>
      <c r="MYH151" s="94"/>
      <c r="MYI151" s="94"/>
      <c r="MYJ151" s="94"/>
      <c r="MYK151" s="94"/>
      <c r="MYL151" s="94"/>
      <c r="MYM151" s="94"/>
      <c r="MYN151" s="94"/>
      <c r="MYO151" s="94"/>
      <c r="MYP151" s="94"/>
      <c r="MYQ151" s="94"/>
      <c r="MYR151" s="94"/>
      <c r="MYS151" s="94"/>
      <c r="MYT151" s="94"/>
      <c r="MYU151" s="94"/>
      <c r="MYV151" s="94"/>
      <c r="MYW151" s="94"/>
      <c r="MYX151" s="94"/>
      <c r="MYY151" s="94"/>
      <c r="MYZ151" s="94"/>
      <c r="MZA151" s="94"/>
      <c r="MZB151" s="94"/>
      <c r="MZC151" s="94"/>
      <c r="MZD151" s="94"/>
      <c r="MZE151" s="94"/>
      <c r="MZF151" s="94"/>
      <c r="MZG151" s="94"/>
      <c r="MZH151" s="94"/>
      <c r="MZI151" s="94"/>
      <c r="MZJ151" s="94"/>
      <c r="MZK151" s="94"/>
      <c r="MZL151" s="94"/>
      <c r="MZM151" s="94"/>
      <c r="MZN151" s="94"/>
      <c r="MZO151" s="94"/>
      <c r="MZP151" s="94"/>
      <c r="MZQ151" s="94"/>
      <c r="MZR151" s="94"/>
      <c r="MZS151" s="94"/>
      <c r="MZT151" s="94"/>
      <c r="MZU151" s="94"/>
      <c r="MZV151" s="94"/>
      <c r="MZW151" s="94"/>
      <c r="MZX151" s="94"/>
      <c r="MZY151" s="94"/>
      <c r="MZZ151" s="94"/>
      <c r="NAA151" s="94"/>
      <c r="NAB151" s="94"/>
      <c r="NAC151" s="94"/>
      <c r="NAD151" s="94"/>
      <c r="NAE151" s="94"/>
      <c r="NAF151" s="94"/>
      <c r="NAG151" s="94"/>
      <c r="NAH151" s="94"/>
      <c r="NAI151" s="94"/>
      <c r="NAJ151" s="94"/>
      <c r="NAK151" s="94"/>
      <c r="NAL151" s="94"/>
      <c r="NAM151" s="94"/>
      <c r="NAN151" s="94"/>
      <c r="NAO151" s="94"/>
      <c r="NAP151" s="94"/>
      <c r="NAQ151" s="94"/>
      <c r="NAR151" s="94"/>
      <c r="NAS151" s="94"/>
      <c r="NAT151" s="94"/>
      <c r="NAU151" s="94"/>
      <c r="NAV151" s="94"/>
      <c r="NAW151" s="94"/>
      <c r="NAX151" s="94"/>
      <c r="NAY151" s="94"/>
      <c r="NAZ151" s="94"/>
      <c r="NBA151" s="94"/>
      <c r="NBB151" s="94"/>
      <c r="NBC151" s="94"/>
      <c r="NBD151" s="94"/>
      <c r="NBE151" s="94"/>
      <c r="NBF151" s="94"/>
      <c r="NBG151" s="94"/>
      <c r="NBH151" s="94"/>
      <c r="NBI151" s="94"/>
      <c r="NBJ151" s="94"/>
      <c r="NBK151" s="94"/>
      <c r="NBL151" s="94"/>
      <c r="NBM151" s="94"/>
      <c r="NBN151" s="94"/>
      <c r="NBO151" s="94"/>
      <c r="NBP151" s="94"/>
      <c r="NBQ151" s="94"/>
      <c r="NBR151" s="94"/>
      <c r="NBS151" s="94"/>
      <c r="NBT151" s="94"/>
      <c r="NBU151" s="94"/>
      <c r="NBV151" s="94"/>
      <c r="NBW151" s="94"/>
      <c r="NBX151" s="94"/>
      <c r="NBY151" s="94"/>
      <c r="NBZ151" s="94"/>
      <c r="NCA151" s="94"/>
      <c r="NCB151" s="94"/>
      <c r="NCC151" s="94"/>
      <c r="NCD151" s="94"/>
      <c r="NCE151" s="94"/>
      <c r="NCF151" s="94"/>
      <c r="NCG151" s="94"/>
      <c r="NCH151" s="94"/>
      <c r="NCI151" s="94"/>
      <c r="NCJ151" s="94"/>
      <c r="NCK151" s="94"/>
      <c r="NCL151" s="94"/>
      <c r="NCM151" s="94"/>
      <c r="NCN151" s="94"/>
      <c r="NCO151" s="94"/>
      <c r="NCP151" s="94"/>
      <c r="NCQ151" s="94"/>
      <c r="NCR151" s="94"/>
      <c r="NCS151" s="94"/>
      <c r="NCT151" s="94"/>
      <c r="NCU151" s="94"/>
      <c r="NCV151" s="94"/>
      <c r="NCW151" s="94"/>
      <c r="NCX151" s="94"/>
      <c r="NCY151" s="94"/>
      <c r="NCZ151" s="94"/>
      <c r="NDA151" s="94"/>
      <c r="NDB151" s="94"/>
      <c r="NDC151" s="94"/>
      <c r="NDD151" s="94"/>
      <c r="NDE151" s="94"/>
      <c r="NDF151" s="94"/>
      <c r="NDG151" s="94"/>
      <c r="NDH151" s="94"/>
      <c r="NDI151" s="94"/>
      <c r="NDJ151" s="94"/>
      <c r="NDK151" s="94"/>
      <c r="NDL151" s="94"/>
      <c r="NDM151" s="94"/>
      <c r="NDN151" s="94"/>
      <c r="NDO151" s="94"/>
      <c r="NDP151" s="94"/>
      <c r="NDQ151" s="94"/>
      <c r="NDR151" s="94"/>
      <c r="NDS151" s="94"/>
      <c r="NDT151" s="94"/>
      <c r="NDU151" s="94"/>
      <c r="NDV151" s="94"/>
      <c r="NDW151" s="94"/>
      <c r="NDX151" s="94"/>
      <c r="NDY151" s="94"/>
      <c r="NDZ151" s="94"/>
      <c r="NEA151" s="94"/>
      <c r="NEB151" s="94"/>
      <c r="NEC151" s="94"/>
      <c r="NED151" s="94"/>
      <c r="NEE151" s="94"/>
      <c r="NEF151" s="94"/>
      <c r="NEG151" s="94"/>
      <c r="NEH151" s="94"/>
      <c r="NEI151" s="94"/>
      <c r="NEJ151" s="94"/>
      <c r="NEK151" s="94"/>
      <c r="NEL151" s="94"/>
      <c r="NEM151" s="94"/>
      <c r="NEN151" s="94"/>
      <c r="NEO151" s="94"/>
      <c r="NEP151" s="94"/>
      <c r="NEQ151" s="94"/>
      <c r="NER151" s="94"/>
      <c r="NES151" s="94"/>
      <c r="NET151" s="94"/>
      <c r="NEU151" s="94"/>
      <c r="NEV151" s="94"/>
      <c r="NEW151" s="94"/>
      <c r="NEX151" s="94"/>
      <c r="NEY151" s="94"/>
      <c r="NEZ151" s="94"/>
      <c r="NFA151" s="94"/>
      <c r="NFB151" s="94"/>
      <c r="NFC151" s="94"/>
      <c r="NFD151" s="94"/>
      <c r="NFE151" s="94"/>
      <c r="NFF151" s="94"/>
      <c r="NFG151" s="94"/>
      <c r="NFH151" s="94"/>
      <c r="NFI151" s="94"/>
      <c r="NFJ151" s="94"/>
      <c r="NFK151" s="94"/>
      <c r="NFL151" s="94"/>
      <c r="NFM151" s="94"/>
      <c r="NFN151" s="94"/>
      <c r="NFO151" s="94"/>
      <c r="NFP151" s="94"/>
      <c r="NFQ151" s="94"/>
      <c r="NFR151" s="94"/>
      <c r="NFS151" s="94"/>
      <c r="NFT151" s="94"/>
      <c r="NFU151" s="94"/>
      <c r="NFV151" s="94"/>
      <c r="NFW151" s="94"/>
      <c r="NFX151" s="94"/>
      <c r="NFY151" s="94"/>
      <c r="NFZ151" s="94"/>
      <c r="NGA151" s="94"/>
      <c r="NGB151" s="94"/>
      <c r="NGC151" s="94"/>
      <c r="NGD151" s="94"/>
      <c r="NGE151" s="94"/>
      <c r="NGF151" s="94"/>
      <c r="NGG151" s="94"/>
      <c r="NGH151" s="94"/>
      <c r="NGI151" s="94"/>
      <c r="NGJ151" s="94"/>
      <c r="NGK151" s="94"/>
      <c r="NGL151" s="94"/>
      <c r="NGM151" s="94"/>
      <c r="NGN151" s="94"/>
      <c r="NGO151" s="94"/>
      <c r="NGP151" s="94"/>
      <c r="NGQ151" s="94"/>
      <c r="NGR151" s="94"/>
      <c r="NGS151" s="94"/>
      <c r="NGT151" s="94"/>
      <c r="NGU151" s="94"/>
      <c r="NGV151" s="94"/>
      <c r="NGW151" s="94"/>
      <c r="NGX151" s="94"/>
      <c r="NGY151" s="94"/>
      <c r="NGZ151" s="94"/>
      <c r="NHA151" s="94"/>
      <c r="NHB151" s="94"/>
      <c r="NHC151" s="94"/>
      <c r="NHD151" s="94"/>
      <c r="NHE151" s="94"/>
      <c r="NHF151" s="94"/>
      <c r="NHG151" s="94"/>
      <c r="NHH151" s="94"/>
      <c r="NHI151" s="94"/>
      <c r="NHJ151" s="94"/>
      <c r="NHK151" s="94"/>
      <c r="NHL151" s="94"/>
      <c r="NHM151" s="94"/>
      <c r="NHN151" s="94"/>
      <c r="NHO151" s="94"/>
      <c r="NHP151" s="94"/>
      <c r="NHQ151" s="94"/>
      <c r="NHR151" s="94"/>
      <c r="NHS151" s="94"/>
      <c r="NHT151" s="94"/>
      <c r="NHU151" s="94"/>
      <c r="NHV151" s="94"/>
      <c r="NHW151" s="94"/>
      <c r="NHX151" s="94"/>
      <c r="NHY151" s="94"/>
      <c r="NHZ151" s="94"/>
      <c r="NIA151" s="94"/>
      <c r="NIB151" s="94"/>
      <c r="NIC151" s="94"/>
      <c r="NID151" s="94"/>
      <c r="NIE151" s="94"/>
      <c r="NIF151" s="94"/>
      <c r="NIG151" s="94"/>
      <c r="NIH151" s="94"/>
      <c r="NII151" s="94"/>
      <c r="NIJ151" s="94"/>
      <c r="NIK151" s="94"/>
      <c r="NIL151" s="94"/>
      <c r="NIM151" s="94"/>
      <c r="NIN151" s="94"/>
      <c r="NIO151" s="94"/>
      <c r="NIP151" s="94"/>
      <c r="NIQ151" s="94"/>
      <c r="NIR151" s="94"/>
      <c r="NIS151" s="94"/>
      <c r="NIT151" s="94"/>
      <c r="NIU151" s="94"/>
      <c r="NIV151" s="94"/>
      <c r="NIW151" s="94"/>
      <c r="NIX151" s="94"/>
      <c r="NIY151" s="94"/>
      <c r="NIZ151" s="94"/>
      <c r="NJA151" s="94"/>
      <c r="NJB151" s="94"/>
      <c r="NJC151" s="94"/>
      <c r="NJD151" s="94"/>
      <c r="NJE151" s="94"/>
      <c r="NJF151" s="94"/>
      <c r="NJG151" s="94"/>
      <c r="NJH151" s="94"/>
      <c r="NJI151" s="94"/>
      <c r="NJJ151" s="94"/>
      <c r="NJK151" s="94"/>
      <c r="NJL151" s="94"/>
      <c r="NJM151" s="94"/>
      <c r="NJN151" s="94"/>
      <c r="NJO151" s="94"/>
      <c r="NJP151" s="94"/>
      <c r="NJQ151" s="94"/>
      <c r="NJR151" s="94"/>
      <c r="NJS151" s="94"/>
      <c r="NJT151" s="94"/>
      <c r="NJU151" s="94"/>
      <c r="NJV151" s="94"/>
      <c r="NJW151" s="94"/>
      <c r="NJX151" s="94"/>
      <c r="NJY151" s="94"/>
      <c r="NJZ151" s="94"/>
      <c r="NKA151" s="94"/>
      <c r="NKB151" s="94"/>
      <c r="NKC151" s="94"/>
      <c r="NKD151" s="94"/>
      <c r="NKE151" s="94"/>
      <c r="NKF151" s="94"/>
      <c r="NKG151" s="94"/>
      <c r="NKH151" s="94"/>
      <c r="NKI151" s="94"/>
      <c r="NKJ151" s="94"/>
      <c r="NKK151" s="94"/>
      <c r="NKL151" s="94"/>
      <c r="NKM151" s="94"/>
      <c r="NKN151" s="94"/>
      <c r="NKO151" s="94"/>
      <c r="NKP151" s="94"/>
      <c r="NKQ151" s="94"/>
      <c r="NKR151" s="94"/>
      <c r="NKS151" s="94"/>
      <c r="NKT151" s="94"/>
      <c r="NKU151" s="94"/>
      <c r="NKV151" s="94"/>
      <c r="NKW151" s="94"/>
      <c r="NKX151" s="94"/>
      <c r="NKY151" s="94"/>
      <c r="NKZ151" s="94"/>
      <c r="NLA151" s="94"/>
      <c r="NLB151" s="94"/>
      <c r="NLC151" s="94"/>
      <c r="NLD151" s="94"/>
      <c r="NLE151" s="94"/>
      <c r="NLF151" s="94"/>
      <c r="NLG151" s="94"/>
      <c r="NLH151" s="94"/>
      <c r="NLI151" s="94"/>
      <c r="NLJ151" s="94"/>
      <c r="NLK151" s="94"/>
      <c r="NLL151" s="94"/>
      <c r="NLM151" s="94"/>
      <c r="NLN151" s="94"/>
      <c r="NLO151" s="94"/>
      <c r="NLP151" s="94"/>
      <c r="NLQ151" s="94"/>
      <c r="NLR151" s="94"/>
      <c r="NLS151" s="94"/>
      <c r="NLT151" s="94"/>
      <c r="NLU151" s="94"/>
      <c r="NLV151" s="94"/>
      <c r="NLW151" s="94"/>
      <c r="NLX151" s="94"/>
      <c r="NLY151" s="94"/>
      <c r="NLZ151" s="94"/>
      <c r="NMA151" s="94"/>
      <c r="NMB151" s="94"/>
      <c r="NMC151" s="94"/>
      <c r="NMD151" s="94"/>
      <c r="NME151" s="94"/>
      <c r="NMF151" s="94"/>
      <c r="NMG151" s="94"/>
      <c r="NMH151" s="94"/>
      <c r="NMI151" s="94"/>
      <c r="NMJ151" s="94"/>
      <c r="NMK151" s="94"/>
      <c r="NML151" s="94"/>
      <c r="NMM151" s="94"/>
      <c r="NMN151" s="94"/>
      <c r="NMO151" s="94"/>
      <c r="NMP151" s="94"/>
      <c r="NMQ151" s="94"/>
      <c r="NMR151" s="94"/>
      <c r="NMS151" s="94"/>
      <c r="NMT151" s="94"/>
      <c r="NMU151" s="94"/>
      <c r="NMV151" s="94"/>
      <c r="NMW151" s="94"/>
      <c r="NMX151" s="94"/>
      <c r="NMY151" s="94"/>
      <c r="NMZ151" s="94"/>
      <c r="NNA151" s="94"/>
      <c r="NNB151" s="94"/>
      <c r="NNC151" s="94"/>
      <c r="NND151" s="94"/>
      <c r="NNE151" s="94"/>
      <c r="NNF151" s="94"/>
      <c r="NNG151" s="94"/>
      <c r="NNH151" s="94"/>
      <c r="NNI151" s="94"/>
      <c r="NNJ151" s="94"/>
      <c r="NNK151" s="94"/>
      <c r="NNL151" s="94"/>
      <c r="NNM151" s="94"/>
      <c r="NNN151" s="94"/>
      <c r="NNO151" s="94"/>
      <c r="NNP151" s="94"/>
      <c r="NNQ151" s="94"/>
      <c r="NNR151" s="94"/>
      <c r="NNS151" s="94"/>
      <c r="NNT151" s="94"/>
      <c r="NNU151" s="94"/>
      <c r="NNV151" s="94"/>
      <c r="NNW151" s="94"/>
      <c r="NNX151" s="94"/>
      <c r="NNY151" s="94"/>
      <c r="NNZ151" s="94"/>
      <c r="NOA151" s="94"/>
      <c r="NOB151" s="94"/>
      <c r="NOC151" s="94"/>
      <c r="NOD151" s="94"/>
      <c r="NOE151" s="94"/>
      <c r="NOF151" s="94"/>
      <c r="NOG151" s="94"/>
      <c r="NOH151" s="94"/>
      <c r="NOI151" s="94"/>
      <c r="NOJ151" s="94"/>
      <c r="NOK151" s="94"/>
      <c r="NOL151" s="94"/>
      <c r="NOM151" s="94"/>
      <c r="NON151" s="94"/>
      <c r="NOO151" s="94"/>
      <c r="NOP151" s="94"/>
      <c r="NOQ151" s="94"/>
      <c r="NOR151" s="94"/>
      <c r="NOS151" s="94"/>
      <c r="NOT151" s="94"/>
      <c r="NOU151" s="94"/>
      <c r="NOV151" s="94"/>
      <c r="NOW151" s="94"/>
      <c r="NOX151" s="94"/>
      <c r="NOY151" s="94"/>
      <c r="NOZ151" s="94"/>
      <c r="NPA151" s="94"/>
      <c r="NPB151" s="94"/>
      <c r="NPC151" s="94"/>
      <c r="NPD151" s="94"/>
      <c r="NPE151" s="94"/>
      <c r="NPF151" s="94"/>
      <c r="NPG151" s="94"/>
      <c r="NPH151" s="94"/>
      <c r="NPI151" s="94"/>
      <c r="NPJ151" s="94"/>
      <c r="NPK151" s="94"/>
      <c r="NPL151" s="94"/>
      <c r="NPM151" s="94"/>
      <c r="NPN151" s="94"/>
      <c r="NPO151" s="94"/>
      <c r="NPP151" s="94"/>
      <c r="NPQ151" s="94"/>
      <c r="NPR151" s="94"/>
      <c r="NPS151" s="94"/>
      <c r="NPT151" s="94"/>
      <c r="NPU151" s="94"/>
      <c r="NPV151" s="94"/>
      <c r="NPW151" s="94"/>
      <c r="NPX151" s="94"/>
      <c r="NPY151" s="94"/>
      <c r="NPZ151" s="94"/>
      <c r="NQA151" s="94"/>
      <c r="NQB151" s="94"/>
      <c r="NQC151" s="94"/>
      <c r="NQD151" s="94"/>
      <c r="NQE151" s="94"/>
      <c r="NQF151" s="94"/>
      <c r="NQG151" s="94"/>
      <c r="NQH151" s="94"/>
      <c r="NQI151" s="94"/>
      <c r="NQJ151" s="94"/>
      <c r="NQK151" s="94"/>
      <c r="NQL151" s="94"/>
      <c r="NQM151" s="94"/>
      <c r="NQN151" s="94"/>
      <c r="NQO151" s="94"/>
      <c r="NQP151" s="94"/>
      <c r="NQQ151" s="94"/>
      <c r="NQR151" s="94"/>
      <c r="NQS151" s="94"/>
      <c r="NQT151" s="94"/>
      <c r="NQU151" s="94"/>
      <c r="NQV151" s="94"/>
      <c r="NQW151" s="94"/>
      <c r="NQX151" s="94"/>
      <c r="NQY151" s="94"/>
      <c r="NQZ151" s="94"/>
      <c r="NRA151" s="94"/>
      <c r="NRB151" s="94"/>
      <c r="NRC151" s="94"/>
      <c r="NRD151" s="94"/>
      <c r="NRE151" s="94"/>
      <c r="NRF151" s="94"/>
      <c r="NRG151" s="94"/>
      <c r="NRH151" s="94"/>
      <c r="NRI151" s="94"/>
      <c r="NRJ151" s="94"/>
      <c r="NRK151" s="94"/>
      <c r="NRL151" s="94"/>
      <c r="NRM151" s="94"/>
      <c r="NRN151" s="94"/>
      <c r="NRO151" s="94"/>
      <c r="NRP151" s="94"/>
      <c r="NRQ151" s="94"/>
      <c r="NRR151" s="94"/>
      <c r="NRS151" s="94"/>
      <c r="NRT151" s="94"/>
      <c r="NRU151" s="94"/>
      <c r="NRV151" s="94"/>
      <c r="NRW151" s="94"/>
      <c r="NRX151" s="94"/>
      <c r="NRY151" s="94"/>
      <c r="NRZ151" s="94"/>
      <c r="NSA151" s="94"/>
      <c r="NSB151" s="94"/>
      <c r="NSC151" s="94"/>
      <c r="NSD151" s="94"/>
      <c r="NSE151" s="94"/>
      <c r="NSF151" s="94"/>
      <c r="NSG151" s="94"/>
      <c r="NSH151" s="94"/>
      <c r="NSI151" s="94"/>
      <c r="NSJ151" s="94"/>
      <c r="NSK151" s="94"/>
      <c r="NSL151" s="94"/>
      <c r="NSM151" s="94"/>
      <c r="NSN151" s="94"/>
      <c r="NSO151" s="94"/>
      <c r="NSP151" s="94"/>
      <c r="NSQ151" s="94"/>
      <c r="NSR151" s="94"/>
      <c r="NSS151" s="94"/>
      <c r="NST151" s="94"/>
      <c r="NSU151" s="94"/>
      <c r="NSV151" s="94"/>
      <c r="NSW151" s="94"/>
      <c r="NSX151" s="94"/>
      <c r="NSY151" s="94"/>
      <c r="NSZ151" s="94"/>
      <c r="NTA151" s="94"/>
      <c r="NTB151" s="94"/>
      <c r="NTC151" s="94"/>
      <c r="NTD151" s="94"/>
      <c r="NTE151" s="94"/>
      <c r="NTF151" s="94"/>
      <c r="NTG151" s="94"/>
      <c r="NTH151" s="94"/>
      <c r="NTI151" s="94"/>
      <c r="NTJ151" s="94"/>
      <c r="NTK151" s="94"/>
      <c r="NTL151" s="94"/>
      <c r="NTM151" s="94"/>
      <c r="NTN151" s="94"/>
      <c r="NTO151" s="94"/>
      <c r="NTP151" s="94"/>
      <c r="NTQ151" s="94"/>
      <c r="NTR151" s="94"/>
      <c r="NTS151" s="94"/>
      <c r="NTT151" s="94"/>
      <c r="NTU151" s="94"/>
      <c r="NTV151" s="94"/>
      <c r="NTW151" s="94"/>
      <c r="NTX151" s="94"/>
      <c r="NTY151" s="94"/>
      <c r="NTZ151" s="94"/>
      <c r="NUA151" s="94"/>
      <c r="NUB151" s="94"/>
      <c r="NUC151" s="94"/>
      <c r="NUD151" s="94"/>
      <c r="NUE151" s="94"/>
      <c r="NUF151" s="94"/>
      <c r="NUG151" s="94"/>
      <c r="NUH151" s="94"/>
      <c r="NUI151" s="94"/>
      <c r="NUJ151" s="94"/>
      <c r="NUK151" s="94"/>
      <c r="NUL151" s="94"/>
      <c r="NUM151" s="94"/>
      <c r="NUN151" s="94"/>
      <c r="NUO151" s="94"/>
      <c r="NUP151" s="94"/>
      <c r="NUQ151" s="94"/>
      <c r="NUR151" s="94"/>
      <c r="NUS151" s="94"/>
      <c r="NUT151" s="94"/>
      <c r="NUU151" s="94"/>
      <c r="NUV151" s="94"/>
      <c r="NUW151" s="94"/>
      <c r="NUX151" s="94"/>
      <c r="NUY151" s="94"/>
      <c r="NUZ151" s="94"/>
      <c r="NVA151" s="94"/>
      <c r="NVB151" s="94"/>
      <c r="NVC151" s="94"/>
      <c r="NVD151" s="94"/>
      <c r="NVE151" s="94"/>
      <c r="NVF151" s="94"/>
      <c r="NVG151" s="94"/>
      <c r="NVH151" s="94"/>
      <c r="NVI151" s="94"/>
      <c r="NVJ151" s="94"/>
      <c r="NVK151" s="94"/>
      <c r="NVL151" s="94"/>
      <c r="NVM151" s="94"/>
      <c r="NVN151" s="94"/>
      <c r="NVO151" s="94"/>
      <c r="NVP151" s="94"/>
      <c r="NVQ151" s="94"/>
      <c r="NVR151" s="94"/>
      <c r="NVS151" s="94"/>
      <c r="NVT151" s="94"/>
      <c r="NVU151" s="94"/>
      <c r="NVV151" s="94"/>
      <c r="NVW151" s="94"/>
      <c r="NVX151" s="94"/>
      <c r="NVY151" s="94"/>
      <c r="NVZ151" s="94"/>
      <c r="NWA151" s="94"/>
      <c r="NWB151" s="94"/>
      <c r="NWC151" s="94"/>
      <c r="NWD151" s="94"/>
      <c r="NWE151" s="94"/>
      <c r="NWF151" s="94"/>
      <c r="NWG151" s="94"/>
      <c r="NWH151" s="94"/>
      <c r="NWI151" s="94"/>
      <c r="NWJ151" s="94"/>
      <c r="NWK151" s="94"/>
      <c r="NWL151" s="94"/>
      <c r="NWM151" s="94"/>
      <c r="NWN151" s="94"/>
      <c r="NWO151" s="94"/>
      <c r="NWP151" s="94"/>
      <c r="NWQ151" s="94"/>
      <c r="NWR151" s="94"/>
      <c r="NWS151" s="94"/>
      <c r="NWT151" s="94"/>
      <c r="NWU151" s="94"/>
      <c r="NWV151" s="94"/>
      <c r="NWW151" s="94"/>
      <c r="NWX151" s="94"/>
      <c r="NWY151" s="94"/>
      <c r="NWZ151" s="94"/>
      <c r="NXA151" s="94"/>
      <c r="NXB151" s="94"/>
      <c r="NXC151" s="94"/>
      <c r="NXD151" s="94"/>
      <c r="NXE151" s="94"/>
      <c r="NXF151" s="94"/>
      <c r="NXG151" s="94"/>
      <c r="NXH151" s="94"/>
      <c r="NXI151" s="94"/>
      <c r="NXJ151" s="94"/>
      <c r="NXK151" s="94"/>
      <c r="NXL151" s="94"/>
      <c r="NXM151" s="94"/>
      <c r="NXN151" s="94"/>
      <c r="NXO151" s="94"/>
      <c r="NXP151" s="94"/>
      <c r="NXQ151" s="94"/>
      <c r="NXR151" s="94"/>
      <c r="NXS151" s="94"/>
      <c r="NXT151" s="94"/>
      <c r="NXU151" s="94"/>
      <c r="NXV151" s="94"/>
      <c r="NXW151" s="94"/>
      <c r="NXX151" s="94"/>
      <c r="NXY151" s="94"/>
      <c r="NXZ151" s="94"/>
      <c r="NYA151" s="94"/>
      <c r="NYB151" s="94"/>
      <c r="NYC151" s="94"/>
      <c r="NYD151" s="94"/>
      <c r="NYE151" s="94"/>
      <c r="NYF151" s="94"/>
      <c r="NYG151" s="94"/>
      <c r="NYH151" s="94"/>
      <c r="NYI151" s="94"/>
      <c r="NYJ151" s="94"/>
      <c r="NYK151" s="94"/>
      <c r="NYL151" s="94"/>
      <c r="NYM151" s="94"/>
      <c r="NYN151" s="94"/>
      <c r="NYO151" s="94"/>
      <c r="NYP151" s="94"/>
      <c r="NYQ151" s="94"/>
      <c r="NYR151" s="94"/>
      <c r="NYS151" s="94"/>
      <c r="NYT151" s="94"/>
      <c r="NYU151" s="94"/>
      <c r="NYV151" s="94"/>
      <c r="NYW151" s="94"/>
      <c r="NYX151" s="94"/>
      <c r="NYY151" s="94"/>
      <c r="NYZ151" s="94"/>
      <c r="NZA151" s="94"/>
      <c r="NZB151" s="94"/>
      <c r="NZC151" s="94"/>
      <c r="NZD151" s="94"/>
      <c r="NZE151" s="94"/>
      <c r="NZF151" s="94"/>
      <c r="NZG151" s="94"/>
      <c r="NZH151" s="94"/>
      <c r="NZI151" s="94"/>
      <c r="NZJ151" s="94"/>
      <c r="NZK151" s="94"/>
      <c r="NZL151" s="94"/>
      <c r="NZM151" s="94"/>
      <c r="NZN151" s="94"/>
      <c r="NZO151" s="94"/>
      <c r="NZP151" s="94"/>
      <c r="NZQ151" s="94"/>
      <c r="NZR151" s="94"/>
      <c r="NZS151" s="94"/>
      <c r="NZT151" s="94"/>
      <c r="NZU151" s="94"/>
      <c r="NZV151" s="94"/>
      <c r="NZW151" s="94"/>
      <c r="NZX151" s="94"/>
      <c r="NZY151" s="94"/>
      <c r="NZZ151" s="94"/>
      <c r="OAA151" s="94"/>
      <c r="OAB151" s="94"/>
      <c r="OAC151" s="94"/>
      <c r="OAD151" s="94"/>
      <c r="OAE151" s="94"/>
      <c r="OAF151" s="94"/>
      <c r="OAG151" s="94"/>
      <c r="OAH151" s="94"/>
      <c r="OAI151" s="94"/>
      <c r="OAJ151" s="94"/>
      <c r="OAK151" s="94"/>
      <c r="OAL151" s="94"/>
      <c r="OAM151" s="94"/>
      <c r="OAN151" s="94"/>
      <c r="OAO151" s="94"/>
      <c r="OAP151" s="94"/>
      <c r="OAQ151" s="94"/>
      <c r="OAR151" s="94"/>
      <c r="OAS151" s="94"/>
      <c r="OAT151" s="94"/>
      <c r="OAU151" s="94"/>
      <c r="OAV151" s="94"/>
      <c r="OAW151" s="94"/>
      <c r="OAX151" s="94"/>
      <c r="OAY151" s="94"/>
      <c r="OAZ151" s="94"/>
      <c r="OBA151" s="94"/>
      <c r="OBB151" s="94"/>
      <c r="OBC151" s="94"/>
      <c r="OBD151" s="94"/>
      <c r="OBE151" s="94"/>
      <c r="OBF151" s="94"/>
      <c r="OBG151" s="94"/>
      <c r="OBH151" s="94"/>
      <c r="OBI151" s="94"/>
      <c r="OBJ151" s="94"/>
      <c r="OBK151" s="94"/>
      <c r="OBL151" s="94"/>
      <c r="OBM151" s="94"/>
      <c r="OBN151" s="94"/>
      <c r="OBO151" s="94"/>
      <c r="OBP151" s="94"/>
      <c r="OBQ151" s="94"/>
      <c r="OBR151" s="94"/>
      <c r="OBS151" s="94"/>
      <c r="OBT151" s="94"/>
      <c r="OBU151" s="94"/>
      <c r="OBV151" s="94"/>
      <c r="OBW151" s="94"/>
      <c r="OBX151" s="94"/>
      <c r="OBY151" s="94"/>
      <c r="OBZ151" s="94"/>
      <c r="OCA151" s="94"/>
      <c r="OCB151" s="94"/>
      <c r="OCC151" s="94"/>
      <c r="OCD151" s="94"/>
      <c r="OCE151" s="94"/>
      <c r="OCF151" s="94"/>
      <c r="OCG151" s="94"/>
      <c r="OCH151" s="94"/>
      <c r="OCI151" s="94"/>
      <c r="OCJ151" s="94"/>
      <c r="OCK151" s="94"/>
      <c r="OCL151" s="94"/>
      <c r="OCM151" s="94"/>
      <c r="OCN151" s="94"/>
      <c r="OCO151" s="94"/>
      <c r="OCP151" s="94"/>
      <c r="OCQ151" s="94"/>
      <c r="OCR151" s="94"/>
      <c r="OCS151" s="94"/>
      <c r="OCT151" s="94"/>
      <c r="OCU151" s="94"/>
      <c r="OCV151" s="94"/>
      <c r="OCW151" s="94"/>
      <c r="OCX151" s="94"/>
      <c r="OCY151" s="94"/>
      <c r="OCZ151" s="94"/>
      <c r="ODA151" s="94"/>
      <c r="ODB151" s="94"/>
      <c r="ODC151" s="94"/>
      <c r="ODD151" s="94"/>
      <c r="ODE151" s="94"/>
      <c r="ODF151" s="94"/>
      <c r="ODG151" s="94"/>
      <c r="ODH151" s="94"/>
      <c r="ODI151" s="94"/>
      <c r="ODJ151" s="94"/>
      <c r="ODK151" s="94"/>
      <c r="ODL151" s="94"/>
      <c r="ODM151" s="94"/>
      <c r="ODN151" s="94"/>
      <c r="ODO151" s="94"/>
      <c r="ODP151" s="94"/>
      <c r="ODQ151" s="94"/>
      <c r="ODR151" s="94"/>
      <c r="ODS151" s="94"/>
      <c r="ODT151" s="94"/>
      <c r="ODU151" s="94"/>
      <c r="ODV151" s="94"/>
      <c r="ODW151" s="94"/>
      <c r="ODX151" s="94"/>
      <c r="ODY151" s="94"/>
      <c r="ODZ151" s="94"/>
      <c r="OEA151" s="94"/>
      <c r="OEB151" s="94"/>
      <c r="OEC151" s="94"/>
      <c r="OED151" s="94"/>
      <c r="OEE151" s="94"/>
      <c r="OEF151" s="94"/>
      <c r="OEG151" s="94"/>
      <c r="OEH151" s="94"/>
      <c r="OEI151" s="94"/>
      <c r="OEJ151" s="94"/>
      <c r="OEK151" s="94"/>
      <c r="OEL151" s="94"/>
      <c r="OEM151" s="94"/>
      <c r="OEN151" s="94"/>
      <c r="OEO151" s="94"/>
      <c r="OEP151" s="94"/>
      <c r="OEQ151" s="94"/>
      <c r="OER151" s="94"/>
      <c r="OES151" s="94"/>
      <c r="OET151" s="94"/>
      <c r="OEU151" s="94"/>
      <c r="OEV151" s="94"/>
      <c r="OEW151" s="94"/>
      <c r="OEX151" s="94"/>
      <c r="OEY151" s="94"/>
      <c r="OEZ151" s="94"/>
      <c r="OFA151" s="94"/>
      <c r="OFB151" s="94"/>
      <c r="OFC151" s="94"/>
      <c r="OFD151" s="94"/>
      <c r="OFE151" s="94"/>
      <c r="OFF151" s="94"/>
      <c r="OFG151" s="94"/>
      <c r="OFH151" s="94"/>
      <c r="OFI151" s="94"/>
      <c r="OFJ151" s="94"/>
      <c r="OFK151" s="94"/>
      <c r="OFL151" s="94"/>
      <c r="OFM151" s="94"/>
      <c r="OFN151" s="94"/>
      <c r="OFO151" s="94"/>
      <c r="OFP151" s="94"/>
      <c r="OFQ151" s="94"/>
      <c r="OFR151" s="94"/>
      <c r="OFS151" s="94"/>
      <c r="OFT151" s="94"/>
      <c r="OFU151" s="94"/>
      <c r="OFV151" s="94"/>
      <c r="OFW151" s="94"/>
      <c r="OFX151" s="94"/>
      <c r="OFY151" s="94"/>
      <c r="OFZ151" s="94"/>
      <c r="OGA151" s="94"/>
      <c r="OGB151" s="94"/>
      <c r="OGC151" s="94"/>
      <c r="OGD151" s="94"/>
      <c r="OGE151" s="94"/>
      <c r="OGF151" s="94"/>
      <c r="OGG151" s="94"/>
      <c r="OGH151" s="94"/>
      <c r="OGI151" s="94"/>
      <c r="OGJ151" s="94"/>
      <c r="OGK151" s="94"/>
      <c r="OGL151" s="94"/>
      <c r="OGM151" s="94"/>
      <c r="OGN151" s="94"/>
      <c r="OGO151" s="94"/>
      <c r="OGP151" s="94"/>
      <c r="OGQ151" s="94"/>
      <c r="OGR151" s="94"/>
      <c r="OGS151" s="94"/>
      <c r="OGT151" s="94"/>
      <c r="OGU151" s="94"/>
      <c r="OGV151" s="94"/>
      <c r="OGW151" s="94"/>
      <c r="OGX151" s="94"/>
      <c r="OGY151" s="94"/>
      <c r="OGZ151" s="94"/>
      <c r="OHA151" s="94"/>
      <c r="OHB151" s="94"/>
      <c r="OHC151" s="94"/>
      <c r="OHD151" s="94"/>
      <c r="OHE151" s="94"/>
      <c r="OHF151" s="94"/>
      <c r="OHG151" s="94"/>
      <c r="OHH151" s="94"/>
      <c r="OHI151" s="94"/>
      <c r="OHJ151" s="94"/>
      <c r="OHK151" s="94"/>
      <c r="OHL151" s="94"/>
      <c r="OHM151" s="94"/>
      <c r="OHN151" s="94"/>
      <c r="OHO151" s="94"/>
      <c r="OHP151" s="94"/>
      <c r="OHQ151" s="94"/>
      <c r="OHR151" s="94"/>
      <c r="OHS151" s="94"/>
      <c r="OHT151" s="94"/>
      <c r="OHU151" s="94"/>
      <c r="OHV151" s="94"/>
      <c r="OHW151" s="94"/>
      <c r="OHX151" s="94"/>
      <c r="OHY151" s="94"/>
      <c r="OHZ151" s="94"/>
      <c r="OIA151" s="94"/>
      <c r="OIB151" s="94"/>
      <c r="OIC151" s="94"/>
      <c r="OID151" s="94"/>
      <c r="OIE151" s="94"/>
      <c r="OIF151" s="94"/>
      <c r="OIG151" s="94"/>
      <c r="OIH151" s="94"/>
      <c r="OII151" s="94"/>
      <c r="OIJ151" s="94"/>
      <c r="OIK151" s="94"/>
      <c r="OIL151" s="94"/>
      <c r="OIM151" s="94"/>
      <c r="OIN151" s="94"/>
      <c r="OIO151" s="94"/>
      <c r="OIP151" s="94"/>
      <c r="OIQ151" s="94"/>
      <c r="OIR151" s="94"/>
      <c r="OIS151" s="94"/>
      <c r="OIT151" s="94"/>
      <c r="OIU151" s="94"/>
      <c r="OIV151" s="94"/>
      <c r="OIW151" s="94"/>
      <c r="OIX151" s="94"/>
      <c r="OIY151" s="94"/>
      <c r="OIZ151" s="94"/>
      <c r="OJA151" s="94"/>
      <c r="OJB151" s="94"/>
      <c r="OJC151" s="94"/>
      <c r="OJD151" s="94"/>
      <c r="OJE151" s="94"/>
      <c r="OJF151" s="94"/>
      <c r="OJG151" s="94"/>
      <c r="OJH151" s="94"/>
      <c r="OJI151" s="94"/>
      <c r="OJJ151" s="94"/>
      <c r="OJK151" s="94"/>
      <c r="OJL151" s="94"/>
      <c r="OJM151" s="94"/>
      <c r="OJN151" s="94"/>
      <c r="OJO151" s="94"/>
      <c r="OJP151" s="94"/>
      <c r="OJQ151" s="94"/>
      <c r="OJR151" s="94"/>
      <c r="OJS151" s="94"/>
      <c r="OJT151" s="94"/>
      <c r="OJU151" s="94"/>
      <c r="OJV151" s="94"/>
      <c r="OJW151" s="94"/>
      <c r="OJX151" s="94"/>
      <c r="OJY151" s="94"/>
      <c r="OJZ151" s="94"/>
      <c r="OKA151" s="94"/>
      <c r="OKB151" s="94"/>
      <c r="OKC151" s="94"/>
      <c r="OKD151" s="94"/>
      <c r="OKE151" s="94"/>
      <c r="OKF151" s="94"/>
      <c r="OKG151" s="94"/>
      <c r="OKH151" s="94"/>
      <c r="OKI151" s="94"/>
      <c r="OKJ151" s="94"/>
      <c r="OKK151" s="94"/>
      <c r="OKL151" s="94"/>
      <c r="OKM151" s="94"/>
      <c r="OKN151" s="94"/>
      <c r="OKO151" s="94"/>
      <c r="OKP151" s="94"/>
      <c r="OKQ151" s="94"/>
      <c r="OKR151" s="94"/>
      <c r="OKS151" s="94"/>
      <c r="OKT151" s="94"/>
      <c r="OKU151" s="94"/>
      <c r="OKV151" s="94"/>
      <c r="OKW151" s="94"/>
      <c r="OKX151" s="94"/>
      <c r="OKY151" s="94"/>
      <c r="OKZ151" s="94"/>
      <c r="OLA151" s="94"/>
      <c r="OLB151" s="94"/>
      <c r="OLC151" s="94"/>
      <c r="OLD151" s="94"/>
      <c r="OLE151" s="94"/>
      <c r="OLF151" s="94"/>
      <c r="OLG151" s="94"/>
      <c r="OLH151" s="94"/>
      <c r="OLI151" s="94"/>
      <c r="OLJ151" s="94"/>
      <c r="OLK151" s="94"/>
      <c r="OLL151" s="94"/>
      <c r="OLM151" s="94"/>
      <c r="OLN151" s="94"/>
      <c r="OLO151" s="94"/>
      <c r="OLP151" s="94"/>
      <c r="OLQ151" s="94"/>
      <c r="OLR151" s="94"/>
      <c r="OLS151" s="94"/>
      <c r="OLT151" s="94"/>
      <c r="OLU151" s="94"/>
      <c r="OLV151" s="94"/>
      <c r="OLW151" s="94"/>
      <c r="OLX151" s="94"/>
      <c r="OLY151" s="94"/>
      <c r="OLZ151" s="94"/>
      <c r="OMA151" s="94"/>
      <c r="OMB151" s="94"/>
      <c r="OMC151" s="94"/>
      <c r="OMD151" s="94"/>
      <c r="OME151" s="94"/>
      <c r="OMF151" s="94"/>
      <c r="OMG151" s="94"/>
      <c r="OMH151" s="94"/>
      <c r="OMI151" s="94"/>
      <c r="OMJ151" s="94"/>
      <c r="OMK151" s="94"/>
      <c r="OML151" s="94"/>
      <c r="OMM151" s="94"/>
      <c r="OMN151" s="94"/>
      <c r="OMO151" s="94"/>
      <c r="OMP151" s="94"/>
      <c r="OMQ151" s="94"/>
      <c r="OMR151" s="94"/>
      <c r="OMS151" s="94"/>
      <c r="OMT151" s="94"/>
      <c r="OMU151" s="94"/>
      <c r="OMV151" s="94"/>
      <c r="OMW151" s="94"/>
      <c r="OMX151" s="94"/>
      <c r="OMY151" s="94"/>
      <c r="OMZ151" s="94"/>
      <c r="ONA151" s="94"/>
      <c r="ONB151" s="94"/>
      <c r="ONC151" s="94"/>
      <c r="OND151" s="94"/>
      <c r="ONE151" s="94"/>
      <c r="ONF151" s="94"/>
      <c r="ONG151" s="94"/>
      <c r="ONH151" s="94"/>
      <c r="ONI151" s="94"/>
      <c r="ONJ151" s="94"/>
      <c r="ONK151" s="94"/>
      <c r="ONL151" s="94"/>
      <c r="ONM151" s="94"/>
      <c r="ONN151" s="94"/>
      <c r="ONO151" s="94"/>
      <c r="ONP151" s="94"/>
      <c r="ONQ151" s="94"/>
      <c r="ONR151" s="94"/>
      <c r="ONS151" s="94"/>
      <c r="ONT151" s="94"/>
      <c r="ONU151" s="94"/>
      <c r="ONV151" s="94"/>
      <c r="ONW151" s="94"/>
      <c r="ONX151" s="94"/>
      <c r="ONY151" s="94"/>
      <c r="ONZ151" s="94"/>
      <c r="OOA151" s="94"/>
      <c r="OOB151" s="94"/>
      <c r="OOC151" s="94"/>
      <c r="OOD151" s="94"/>
      <c r="OOE151" s="94"/>
      <c r="OOF151" s="94"/>
      <c r="OOG151" s="94"/>
      <c r="OOH151" s="94"/>
      <c r="OOI151" s="94"/>
      <c r="OOJ151" s="94"/>
      <c r="OOK151" s="94"/>
      <c r="OOL151" s="94"/>
      <c r="OOM151" s="94"/>
      <c r="OON151" s="94"/>
      <c r="OOO151" s="94"/>
      <c r="OOP151" s="94"/>
      <c r="OOQ151" s="94"/>
      <c r="OOR151" s="94"/>
      <c r="OOS151" s="94"/>
      <c r="OOT151" s="94"/>
      <c r="OOU151" s="94"/>
      <c r="OOV151" s="94"/>
      <c r="OOW151" s="94"/>
      <c r="OOX151" s="94"/>
      <c r="OOY151" s="94"/>
      <c r="OOZ151" s="94"/>
      <c r="OPA151" s="94"/>
      <c r="OPB151" s="94"/>
      <c r="OPC151" s="94"/>
      <c r="OPD151" s="94"/>
      <c r="OPE151" s="94"/>
      <c r="OPF151" s="94"/>
      <c r="OPG151" s="94"/>
      <c r="OPH151" s="94"/>
      <c r="OPI151" s="94"/>
      <c r="OPJ151" s="94"/>
      <c r="OPK151" s="94"/>
      <c r="OPL151" s="94"/>
      <c r="OPM151" s="94"/>
      <c r="OPN151" s="94"/>
      <c r="OPO151" s="94"/>
      <c r="OPP151" s="94"/>
      <c r="OPQ151" s="94"/>
      <c r="OPR151" s="94"/>
      <c r="OPS151" s="94"/>
      <c r="OPT151" s="94"/>
      <c r="OPU151" s="94"/>
      <c r="OPV151" s="94"/>
      <c r="OPW151" s="94"/>
      <c r="OPX151" s="94"/>
      <c r="OPY151" s="94"/>
      <c r="OPZ151" s="94"/>
      <c r="OQA151" s="94"/>
      <c r="OQB151" s="94"/>
      <c r="OQC151" s="94"/>
      <c r="OQD151" s="94"/>
      <c r="OQE151" s="94"/>
      <c r="OQF151" s="94"/>
      <c r="OQG151" s="94"/>
      <c r="OQH151" s="94"/>
      <c r="OQI151" s="94"/>
      <c r="OQJ151" s="94"/>
      <c r="OQK151" s="94"/>
      <c r="OQL151" s="94"/>
      <c r="OQM151" s="94"/>
      <c r="OQN151" s="94"/>
      <c r="OQO151" s="94"/>
      <c r="OQP151" s="94"/>
      <c r="OQQ151" s="94"/>
      <c r="OQR151" s="94"/>
      <c r="OQS151" s="94"/>
      <c r="OQT151" s="94"/>
      <c r="OQU151" s="94"/>
      <c r="OQV151" s="94"/>
      <c r="OQW151" s="94"/>
      <c r="OQX151" s="94"/>
      <c r="OQY151" s="94"/>
      <c r="OQZ151" s="94"/>
      <c r="ORA151" s="94"/>
      <c r="ORB151" s="94"/>
      <c r="ORC151" s="94"/>
      <c r="ORD151" s="94"/>
      <c r="ORE151" s="94"/>
      <c r="ORF151" s="94"/>
      <c r="ORG151" s="94"/>
      <c r="ORH151" s="94"/>
      <c r="ORI151" s="94"/>
      <c r="ORJ151" s="94"/>
      <c r="ORK151" s="94"/>
      <c r="ORL151" s="94"/>
      <c r="ORM151" s="94"/>
      <c r="ORN151" s="94"/>
      <c r="ORO151" s="94"/>
      <c r="ORP151" s="94"/>
      <c r="ORQ151" s="94"/>
      <c r="ORR151" s="94"/>
      <c r="ORS151" s="94"/>
      <c r="ORT151" s="94"/>
      <c r="ORU151" s="94"/>
      <c r="ORV151" s="94"/>
      <c r="ORW151" s="94"/>
      <c r="ORX151" s="94"/>
      <c r="ORY151" s="94"/>
      <c r="ORZ151" s="94"/>
      <c r="OSA151" s="94"/>
      <c r="OSB151" s="94"/>
      <c r="OSC151" s="94"/>
      <c r="OSD151" s="94"/>
      <c r="OSE151" s="94"/>
      <c r="OSF151" s="94"/>
      <c r="OSG151" s="94"/>
      <c r="OSH151" s="94"/>
      <c r="OSI151" s="94"/>
      <c r="OSJ151" s="94"/>
      <c r="OSK151" s="94"/>
      <c r="OSL151" s="94"/>
      <c r="OSM151" s="94"/>
      <c r="OSN151" s="94"/>
      <c r="OSO151" s="94"/>
      <c r="OSP151" s="94"/>
      <c r="OSQ151" s="94"/>
      <c r="OSR151" s="94"/>
      <c r="OSS151" s="94"/>
      <c r="OST151" s="94"/>
      <c r="OSU151" s="94"/>
      <c r="OSV151" s="94"/>
      <c r="OSW151" s="94"/>
      <c r="OSX151" s="94"/>
      <c r="OSY151" s="94"/>
      <c r="OSZ151" s="94"/>
      <c r="OTA151" s="94"/>
      <c r="OTB151" s="94"/>
      <c r="OTC151" s="94"/>
      <c r="OTD151" s="94"/>
      <c r="OTE151" s="94"/>
      <c r="OTF151" s="94"/>
      <c r="OTG151" s="94"/>
      <c r="OTH151" s="94"/>
      <c r="OTI151" s="94"/>
      <c r="OTJ151" s="94"/>
      <c r="OTK151" s="94"/>
      <c r="OTL151" s="94"/>
      <c r="OTM151" s="94"/>
      <c r="OTN151" s="94"/>
      <c r="OTO151" s="94"/>
      <c r="OTP151" s="94"/>
      <c r="OTQ151" s="94"/>
      <c r="OTR151" s="94"/>
      <c r="OTS151" s="94"/>
      <c r="OTT151" s="94"/>
      <c r="OTU151" s="94"/>
      <c r="OTV151" s="94"/>
      <c r="OTW151" s="94"/>
      <c r="OTX151" s="94"/>
      <c r="OTY151" s="94"/>
      <c r="OTZ151" s="94"/>
      <c r="OUA151" s="94"/>
      <c r="OUB151" s="94"/>
      <c r="OUC151" s="94"/>
      <c r="OUD151" s="94"/>
      <c r="OUE151" s="94"/>
      <c r="OUF151" s="94"/>
      <c r="OUG151" s="94"/>
      <c r="OUH151" s="94"/>
      <c r="OUI151" s="94"/>
      <c r="OUJ151" s="94"/>
      <c r="OUK151" s="94"/>
      <c r="OUL151" s="94"/>
      <c r="OUM151" s="94"/>
      <c r="OUN151" s="94"/>
      <c r="OUO151" s="94"/>
      <c r="OUP151" s="94"/>
      <c r="OUQ151" s="94"/>
      <c r="OUR151" s="94"/>
      <c r="OUS151" s="94"/>
      <c r="OUT151" s="94"/>
      <c r="OUU151" s="94"/>
      <c r="OUV151" s="94"/>
      <c r="OUW151" s="94"/>
      <c r="OUX151" s="94"/>
      <c r="OUY151" s="94"/>
      <c r="OUZ151" s="94"/>
      <c r="OVA151" s="94"/>
      <c r="OVB151" s="94"/>
      <c r="OVC151" s="94"/>
      <c r="OVD151" s="94"/>
      <c r="OVE151" s="94"/>
      <c r="OVF151" s="94"/>
      <c r="OVG151" s="94"/>
      <c r="OVH151" s="94"/>
      <c r="OVI151" s="94"/>
      <c r="OVJ151" s="94"/>
      <c r="OVK151" s="94"/>
      <c r="OVL151" s="94"/>
      <c r="OVM151" s="94"/>
      <c r="OVN151" s="94"/>
      <c r="OVO151" s="94"/>
      <c r="OVP151" s="94"/>
      <c r="OVQ151" s="94"/>
      <c r="OVR151" s="94"/>
      <c r="OVS151" s="94"/>
      <c r="OVT151" s="94"/>
      <c r="OVU151" s="94"/>
      <c r="OVV151" s="94"/>
      <c r="OVW151" s="94"/>
      <c r="OVX151" s="94"/>
      <c r="OVY151" s="94"/>
      <c r="OVZ151" s="94"/>
      <c r="OWA151" s="94"/>
      <c r="OWB151" s="94"/>
      <c r="OWC151" s="94"/>
      <c r="OWD151" s="94"/>
      <c r="OWE151" s="94"/>
      <c r="OWF151" s="94"/>
      <c r="OWG151" s="94"/>
      <c r="OWH151" s="94"/>
      <c r="OWI151" s="94"/>
      <c r="OWJ151" s="94"/>
      <c r="OWK151" s="94"/>
      <c r="OWL151" s="94"/>
      <c r="OWM151" s="94"/>
      <c r="OWN151" s="94"/>
      <c r="OWO151" s="94"/>
      <c r="OWP151" s="94"/>
      <c r="OWQ151" s="94"/>
      <c r="OWR151" s="94"/>
      <c r="OWS151" s="94"/>
      <c r="OWT151" s="94"/>
      <c r="OWU151" s="94"/>
      <c r="OWV151" s="94"/>
      <c r="OWW151" s="94"/>
      <c r="OWX151" s="94"/>
      <c r="OWY151" s="94"/>
      <c r="OWZ151" s="94"/>
      <c r="OXA151" s="94"/>
      <c r="OXB151" s="94"/>
      <c r="OXC151" s="94"/>
      <c r="OXD151" s="94"/>
      <c r="OXE151" s="94"/>
      <c r="OXF151" s="94"/>
      <c r="OXG151" s="94"/>
      <c r="OXH151" s="94"/>
      <c r="OXI151" s="94"/>
      <c r="OXJ151" s="94"/>
      <c r="OXK151" s="94"/>
      <c r="OXL151" s="94"/>
      <c r="OXM151" s="94"/>
      <c r="OXN151" s="94"/>
      <c r="OXO151" s="94"/>
      <c r="OXP151" s="94"/>
      <c r="OXQ151" s="94"/>
      <c r="OXR151" s="94"/>
      <c r="OXS151" s="94"/>
      <c r="OXT151" s="94"/>
      <c r="OXU151" s="94"/>
      <c r="OXV151" s="94"/>
      <c r="OXW151" s="94"/>
      <c r="OXX151" s="94"/>
      <c r="OXY151" s="94"/>
      <c r="OXZ151" s="94"/>
      <c r="OYA151" s="94"/>
      <c r="OYB151" s="94"/>
      <c r="OYC151" s="94"/>
      <c r="OYD151" s="94"/>
      <c r="OYE151" s="94"/>
      <c r="OYF151" s="94"/>
      <c r="OYG151" s="94"/>
      <c r="OYH151" s="94"/>
      <c r="OYI151" s="94"/>
      <c r="OYJ151" s="94"/>
      <c r="OYK151" s="94"/>
      <c r="OYL151" s="94"/>
      <c r="OYM151" s="94"/>
      <c r="OYN151" s="94"/>
      <c r="OYO151" s="94"/>
      <c r="OYP151" s="94"/>
      <c r="OYQ151" s="94"/>
      <c r="OYR151" s="94"/>
      <c r="OYS151" s="94"/>
      <c r="OYT151" s="94"/>
      <c r="OYU151" s="94"/>
      <c r="OYV151" s="94"/>
      <c r="OYW151" s="94"/>
      <c r="OYX151" s="94"/>
      <c r="OYY151" s="94"/>
      <c r="OYZ151" s="94"/>
      <c r="OZA151" s="94"/>
      <c r="OZB151" s="94"/>
      <c r="OZC151" s="94"/>
      <c r="OZD151" s="94"/>
      <c r="OZE151" s="94"/>
      <c r="OZF151" s="94"/>
      <c r="OZG151" s="94"/>
      <c r="OZH151" s="94"/>
      <c r="OZI151" s="94"/>
      <c r="OZJ151" s="94"/>
      <c r="OZK151" s="94"/>
      <c r="OZL151" s="94"/>
      <c r="OZM151" s="94"/>
      <c r="OZN151" s="94"/>
      <c r="OZO151" s="94"/>
      <c r="OZP151" s="94"/>
      <c r="OZQ151" s="94"/>
      <c r="OZR151" s="94"/>
      <c r="OZS151" s="94"/>
      <c r="OZT151" s="94"/>
      <c r="OZU151" s="94"/>
      <c r="OZV151" s="94"/>
      <c r="OZW151" s="94"/>
      <c r="OZX151" s="94"/>
      <c r="OZY151" s="94"/>
      <c r="OZZ151" s="94"/>
      <c r="PAA151" s="94"/>
      <c r="PAB151" s="94"/>
      <c r="PAC151" s="94"/>
      <c r="PAD151" s="94"/>
      <c r="PAE151" s="94"/>
      <c r="PAF151" s="94"/>
      <c r="PAG151" s="94"/>
      <c r="PAH151" s="94"/>
      <c r="PAI151" s="94"/>
      <c r="PAJ151" s="94"/>
      <c r="PAK151" s="94"/>
      <c r="PAL151" s="94"/>
      <c r="PAM151" s="94"/>
      <c r="PAN151" s="94"/>
      <c r="PAO151" s="94"/>
      <c r="PAP151" s="94"/>
      <c r="PAQ151" s="94"/>
      <c r="PAR151" s="94"/>
      <c r="PAS151" s="94"/>
      <c r="PAT151" s="94"/>
      <c r="PAU151" s="94"/>
      <c r="PAV151" s="94"/>
      <c r="PAW151" s="94"/>
      <c r="PAX151" s="94"/>
      <c r="PAY151" s="94"/>
      <c r="PAZ151" s="94"/>
      <c r="PBA151" s="94"/>
      <c r="PBB151" s="94"/>
      <c r="PBC151" s="94"/>
      <c r="PBD151" s="94"/>
      <c r="PBE151" s="94"/>
      <c r="PBF151" s="94"/>
      <c r="PBG151" s="94"/>
      <c r="PBH151" s="94"/>
      <c r="PBI151" s="94"/>
      <c r="PBJ151" s="94"/>
      <c r="PBK151" s="94"/>
      <c r="PBL151" s="94"/>
      <c r="PBM151" s="94"/>
      <c r="PBN151" s="94"/>
      <c r="PBO151" s="94"/>
      <c r="PBP151" s="94"/>
      <c r="PBQ151" s="94"/>
      <c r="PBR151" s="94"/>
      <c r="PBS151" s="94"/>
      <c r="PBT151" s="94"/>
      <c r="PBU151" s="94"/>
      <c r="PBV151" s="94"/>
      <c r="PBW151" s="94"/>
      <c r="PBX151" s="94"/>
      <c r="PBY151" s="94"/>
      <c r="PBZ151" s="94"/>
      <c r="PCA151" s="94"/>
      <c r="PCB151" s="94"/>
      <c r="PCC151" s="94"/>
      <c r="PCD151" s="94"/>
      <c r="PCE151" s="94"/>
      <c r="PCF151" s="94"/>
      <c r="PCG151" s="94"/>
      <c r="PCH151" s="94"/>
      <c r="PCI151" s="94"/>
      <c r="PCJ151" s="94"/>
      <c r="PCK151" s="94"/>
      <c r="PCL151" s="94"/>
      <c r="PCM151" s="94"/>
      <c r="PCN151" s="94"/>
      <c r="PCO151" s="94"/>
      <c r="PCP151" s="94"/>
      <c r="PCQ151" s="94"/>
      <c r="PCR151" s="94"/>
      <c r="PCS151" s="94"/>
      <c r="PCT151" s="94"/>
      <c r="PCU151" s="94"/>
      <c r="PCV151" s="94"/>
      <c r="PCW151" s="94"/>
      <c r="PCX151" s="94"/>
      <c r="PCY151" s="94"/>
      <c r="PCZ151" s="94"/>
      <c r="PDA151" s="94"/>
      <c r="PDB151" s="94"/>
      <c r="PDC151" s="94"/>
      <c r="PDD151" s="94"/>
      <c r="PDE151" s="94"/>
      <c r="PDF151" s="94"/>
      <c r="PDG151" s="94"/>
      <c r="PDH151" s="94"/>
      <c r="PDI151" s="94"/>
      <c r="PDJ151" s="94"/>
      <c r="PDK151" s="94"/>
      <c r="PDL151" s="94"/>
      <c r="PDM151" s="94"/>
      <c r="PDN151" s="94"/>
      <c r="PDO151" s="94"/>
      <c r="PDP151" s="94"/>
      <c r="PDQ151" s="94"/>
      <c r="PDR151" s="94"/>
      <c r="PDS151" s="94"/>
      <c r="PDT151" s="94"/>
      <c r="PDU151" s="94"/>
      <c r="PDV151" s="94"/>
      <c r="PDW151" s="94"/>
      <c r="PDX151" s="94"/>
      <c r="PDY151" s="94"/>
      <c r="PDZ151" s="94"/>
      <c r="PEA151" s="94"/>
      <c r="PEB151" s="94"/>
      <c r="PEC151" s="94"/>
      <c r="PED151" s="94"/>
      <c r="PEE151" s="94"/>
      <c r="PEF151" s="94"/>
      <c r="PEG151" s="94"/>
      <c r="PEH151" s="94"/>
      <c r="PEI151" s="94"/>
      <c r="PEJ151" s="94"/>
      <c r="PEK151" s="94"/>
      <c r="PEL151" s="94"/>
      <c r="PEM151" s="94"/>
      <c r="PEN151" s="94"/>
      <c r="PEO151" s="94"/>
      <c r="PEP151" s="94"/>
      <c r="PEQ151" s="94"/>
      <c r="PER151" s="94"/>
      <c r="PES151" s="94"/>
      <c r="PET151" s="94"/>
      <c r="PEU151" s="94"/>
      <c r="PEV151" s="94"/>
      <c r="PEW151" s="94"/>
      <c r="PEX151" s="94"/>
      <c r="PEY151" s="94"/>
      <c r="PEZ151" s="94"/>
      <c r="PFA151" s="94"/>
      <c r="PFB151" s="94"/>
      <c r="PFC151" s="94"/>
      <c r="PFD151" s="94"/>
      <c r="PFE151" s="94"/>
      <c r="PFF151" s="94"/>
      <c r="PFG151" s="94"/>
      <c r="PFH151" s="94"/>
      <c r="PFI151" s="94"/>
      <c r="PFJ151" s="94"/>
      <c r="PFK151" s="94"/>
      <c r="PFL151" s="94"/>
      <c r="PFM151" s="94"/>
      <c r="PFN151" s="94"/>
      <c r="PFO151" s="94"/>
      <c r="PFP151" s="94"/>
      <c r="PFQ151" s="94"/>
      <c r="PFR151" s="94"/>
      <c r="PFS151" s="94"/>
      <c r="PFT151" s="94"/>
      <c r="PFU151" s="94"/>
      <c r="PFV151" s="94"/>
      <c r="PFW151" s="94"/>
      <c r="PFX151" s="94"/>
      <c r="PFY151" s="94"/>
      <c r="PFZ151" s="94"/>
      <c r="PGA151" s="94"/>
      <c r="PGB151" s="94"/>
      <c r="PGC151" s="94"/>
      <c r="PGD151" s="94"/>
      <c r="PGE151" s="94"/>
      <c r="PGF151" s="94"/>
      <c r="PGG151" s="94"/>
      <c r="PGH151" s="94"/>
      <c r="PGI151" s="94"/>
      <c r="PGJ151" s="94"/>
      <c r="PGK151" s="94"/>
      <c r="PGL151" s="94"/>
      <c r="PGM151" s="94"/>
      <c r="PGN151" s="94"/>
      <c r="PGO151" s="94"/>
      <c r="PGP151" s="94"/>
      <c r="PGQ151" s="94"/>
      <c r="PGR151" s="94"/>
      <c r="PGS151" s="94"/>
      <c r="PGT151" s="94"/>
      <c r="PGU151" s="94"/>
      <c r="PGV151" s="94"/>
      <c r="PGW151" s="94"/>
      <c r="PGX151" s="94"/>
      <c r="PGY151" s="94"/>
      <c r="PGZ151" s="94"/>
      <c r="PHA151" s="94"/>
      <c r="PHB151" s="94"/>
      <c r="PHC151" s="94"/>
      <c r="PHD151" s="94"/>
      <c r="PHE151" s="94"/>
      <c r="PHF151" s="94"/>
      <c r="PHG151" s="94"/>
      <c r="PHH151" s="94"/>
      <c r="PHI151" s="94"/>
      <c r="PHJ151" s="94"/>
      <c r="PHK151" s="94"/>
      <c r="PHL151" s="94"/>
      <c r="PHM151" s="94"/>
      <c r="PHN151" s="94"/>
      <c r="PHO151" s="94"/>
      <c r="PHP151" s="94"/>
      <c r="PHQ151" s="94"/>
      <c r="PHR151" s="94"/>
      <c r="PHS151" s="94"/>
      <c r="PHT151" s="94"/>
      <c r="PHU151" s="94"/>
      <c r="PHV151" s="94"/>
      <c r="PHW151" s="94"/>
      <c r="PHX151" s="94"/>
      <c r="PHY151" s="94"/>
      <c r="PHZ151" s="94"/>
      <c r="PIA151" s="94"/>
      <c r="PIB151" s="94"/>
      <c r="PIC151" s="94"/>
      <c r="PID151" s="94"/>
      <c r="PIE151" s="94"/>
      <c r="PIF151" s="94"/>
      <c r="PIG151" s="94"/>
      <c r="PIH151" s="94"/>
      <c r="PII151" s="94"/>
      <c r="PIJ151" s="94"/>
      <c r="PIK151" s="94"/>
      <c r="PIL151" s="94"/>
      <c r="PIM151" s="94"/>
      <c r="PIN151" s="94"/>
      <c r="PIO151" s="94"/>
      <c r="PIP151" s="94"/>
      <c r="PIQ151" s="94"/>
      <c r="PIR151" s="94"/>
      <c r="PIS151" s="94"/>
      <c r="PIT151" s="94"/>
      <c r="PIU151" s="94"/>
      <c r="PIV151" s="94"/>
      <c r="PIW151" s="94"/>
      <c r="PIX151" s="94"/>
      <c r="PIY151" s="94"/>
      <c r="PIZ151" s="94"/>
      <c r="PJA151" s="94"/>
      <c r="PJB151" s="94"/>
      <c r="PJC151" s="94"/>
      <c r="PJD151" s="94"/>
      <c r="PJE151" s="94"/>
      <c r="PJF151" s="94"/>
      <c r="PJG151" s="94"/>
      <c r="PJH151" s="94"/>
      <c r="PJI151" s="94"/>
      <c r="PJJ151" s="94"/>
      <c r="PJK151" s="94"/>
      <c r="PJL151" s="94"/>
      <c r="PJM151" s="94"/>
      <c r="PJN151" s="94"/>
      <c r="PJO151" s="94"/>
      <c r="PJP151" s="94"/>
      <c r="PJQ151" s="94"/>
      <c r="PJR151" s="94"/>
      <c r="PJS151" s="94"/>
      <c r="PJT151" s="94"/>
      <c r="PJU151" s="94"/>
      <c r="PJV151" s="94"/>
      <c r="PJW151" s="94"/>
      <c r="PJX151" s="94"/>
      <c r="PJY151" s="94"/>
      <c r="PJZ151" s="94"/>
      <c r="PKA151" s="94"/>
      <c r="PKB151" s="94"/>
      <c r="PKC151" s="94"/>
      <c r="PKD151" s="94"/>
      <c r="PKE151" s="94"/>
      <c r="PKF151" s="94"/>
      <c r="PKG151" s="94"/>
      <c r="PKH151" s="94"/>
      <c r="PKI151" s="94"/>
      <c r="PKJ151" s="94"/>
      <c r="PKK151" s="94"/>
      <c r="PKL151" s="94"/>
      <c r="PKM151" s="94"/>
      <c r="PKN151" s="94"/>
      <c r="PKO151" s="94"/>
      <c r="PKP151" s="94"/>
      <c r="PKQ151" s="94"/>
      <c r="PKR151" s="94"/>
      <c r="PKS151" s="94"/>
      <c r="PKT151" s="94"/>
      <c r="PKU151" s="94"/>
      <c r="PKV151" s="94"/>
      <c r="PKW151" s="94"/>
      <c r="PKX151" s="94"/>
      <c r="PKY151" s="94"/>
      <c r="PKZ151" s="94"/>
      <c r="PLA151" s="94"/>
      <c r="PLB151" s="94"/>
      <c r="PLC151" s="94"/>
      <c r="PLD151" s="94"/>
      <c r="PLE151" s="94"/>
      <c r="PLF151" s="94"/>
      <c r="PLG151" s="94"/>
      <c r="PLH151" s="94"/>
      <c r="PLI151" s="94"/>
      <c r="PLJ151" s="94"/>
      <c r="PLK151" s="94"/>
      <c r="PLL151" s="94"/>
      <c r="PLM151" s="94"/>
      <c r="PLN151" s="94"/>
      <c r="PLO151" s="94"/>
      <c r="PLP151" s="94"/>
      <c r="PLQ151" s="94"/>
      <c r="PLR151" s="94"/>
      <c r="PLS151" s="94"/>
      <c r="PLT151" s="94"/>
      <c r="PLU151" s="94"/>
      <c r="PLV151" s="94"/>
      <c r="PLW151" s="94"/>
      <c r="PLX151" s="94"/>
      <c r="PLY151" s="94"/>
      <c r="PLZ151" s="94"/>
      <c r="PMA151" s="94"/>
      <c r="PMB151" s="94"/>
      <c r="PMC151" s="94"/>
      <c r="PMD151" s="94"/>
      <c r="PME151" s="94"/>
      <c r="PMF151" s="94"/>
      <c r="PMG151" s="94"/>
      <c r="PMH151" s="94"/>
      <c r="PMI151" s="94"/>
      <c r="PMJ151" s="94"/>
      <c r="PMK151" s="94"/>
      <c r="PML151" s="94"/>
      <c r="PMM151" s="94"/>
      <c r="PMN151" s="94"/>
      <c r="PMO151" s="94"/>
      <c r="PMP151" s="94"/>
      <c r="PMQ151" s="94"/>
      <c r="PMR151" s="94"/>
      <c r="PMS151" s="94"/>
      <c r="PMT151" s="94"/>
      <c r="PMU151" s="94"/>
      <c r="PMV151" s="94"/>
      <c r="PMW151" s="94"/>
      <c r="PMX151" s="94"/>
      <c r="PMY151" s="94"/>
      <c r="PMZ151" s="94"/>
      <c r="PNA151" s="94"/>
      <c r="PNB151" s="94"/>
      <c r="PNC151" s="94"/>
      <c r="PND151" s="94"/>
      <c r="PNE151" s="94"/>
      <c r="PNF151" s="94"/>
      <c r="PNG151" s="94"/>
      <c r="PNH151" s="94"/>
      <c r="PNI151" s="94"/>
      <c r="PNJ151" s="94"/>
      <c r="PNK151" s="94"/>
      <c r="PNL151" s="94"/>
      <c r="PNM151" s="94"/>
      <c r="PNN151" s="94"/>
      <c r="PNO151" s="94"/>
      <c r="PNP151" s="94"/>
      <c r="PNQ151" s="94"/>
      <c r="PNR151" s="94"/>
      <c r="PNS151" s="94"/>
      <c r="PNT151" s="94"/>
      <c r="PNU151" s="94"/>
      <c r="PNV151" s="94"/>
      <c r="PNW151" s="94"/>
      <c r="PNX151" s="94"/>
      <c r="PNY151" s="94"/>
      <c r="PNZ151" s="94"/>
      <c r="POA151" s="94"/>
      <c r="POB151" s="94"/>
      <c r="POC151" s="94"/>
      <c r="POD151" s="94"/>
      <c r="POE151" s="94"/>
      <c r="POF151" s="94"/>
      <c r="POG151" s="94"/>
      <c r="POH151" s="94"/>
      <c r="POI151" s="94"/>
      <c r="POJ151" s="94"/>
      <c r="POK151" s="94"/>
      <c r="POL151" s="94"/>
      <c r="POM151" s="94"/>
      <c r="PON151" s="94"/>
      <c r="POO151" s="94"/>
      <c r="POP151" s="94"/>
      <c r="POQ151" s="94"/>
      <c r="POR151" s="94"/>
      <c r="POS151" s="94"/>
      <c r="POT151" s="94"/>
      <c r="POU151" s="94"/>
      <c r="POV151" s="94"/>
      <c r="POW151" s="94"/>
      <c r="POX151" s="94"/>
      <c r="POY151" s="94"/>
      <c r="POZ151" s="94"/>
      <c r="PPA151" s="94"/>
      <c r="PPB151" s="94"/>
      <c r="PPC151" s="94"/>
      <c r="PPD151" s="94"/>
      <c r="PPE151" s="94"/>
      <c r="PPF151" s="94"/>
      <c r="PPG151" s="94"/>
      <c r="PPH151" s="94"/>
      <c r="PPI151" s="94"/>
      <c r="PPJ151" s="94"/>
      <c r="PPK151" s="94"/>
      <c r="PPL151" s="94"/>
      <c r="PPM151" s="94"/>
      <c r="PPN151" s="94"/>
      <c r="PPO151" s="94"/>
      <c r="PPP151" s="94"/>
      <c r="PPQ151" s="94"/>
      <c r="PPR151" s="94"/>
      <c r="PPS151" s="94"/>
      <c r="PPT151" s="94"/>
      <c r="PPU151" s="94"/>
      <c r="PPV151" s="94"/>
      <c r="PPW151" s="94"/>
      <c r="PPX151" s="94"/>
      <c r="PPY151" s="94"/>
      <c r="PPZ151" s="94"/>
      <c r="PQA151" s="94"/>
      <c r="PQB151" s="94"/>
      <c r="PQC151" s="94"/>
      <c r="PQD151" s="94"/>
      <c r="PQE151" s="94"/>
      <c r="PQF151" s="94"/>
      <c r="PQG151" s="94"/>
      <c r="PQH151" s="94"/>
      <c r="PQI151" s="94"/>
      <c r="PQJ151" s="94"/>
      <c r="PQK151" s="94"/>
      <c r="PQL151" s="94"/>
      <c r="PQM151" s="94"/>
      <c r="PQN151" s="94"/>
      <c r="PQO151" s="94"/>
      <c r="PQP151" s="94"/>
      <c r="PQQ151" s="94"/>
      <c r="PQR151" s="94"/>
      <c r="PQS151" s="94"/>
      <c r="PQT151" s="94"/>
      <c r="PQU151" s="94"/>
      <c r="PQV151" s="94"/>
      <c r="PQW151" s="94"/>
      <c r="PQX151" s="94"/>
      <c r="PQY151" s="94"/>
      <c r="PQZ151" s="94"/>
      <c r="PRA151" s="94"/>
      <c r="PRB151" s="94"/>
      <c r="PRC151" s="94"/>
      <c r="PRD151" s="94"/>
      <c r="PRE151" s="94"/>
      <c r="PRF151" s="94"/>
      <c r="PRG151" s="94"/>
      <c r="PRH151" s="94"/>
      <c r="PRI151" s="94"/>
      <c r="PRJ151" s="94"/>
      <c r="PRK151" s="94"/>
      <c r="PRL151" s="94"/>
      <c r="PRM151" s="94"/>
      <c r="PRN151" s="94"/>
      <c r="PRO151" s="94"/>
      <c r="PRP151" s="94"/>
      <c r="PRQ151" s="94"/>
      <c r="PRR151" s="94"/>
      <c r="PRS151" s="94"/>
      <c r="PRT151" s="94"/>
      <c r="PRU151" s="94"/>
      <c r="PRV151" s="94"/>
      <c r="PRW151" s="94"/>
      <c r="PRX151" s="94"/>
      <c r="PRY151" s="94"/>
      <c r="PRZ151" s="94"/>
      <c r="PSA151" s="94"/>
      <c r="PSB151" s="94"/>
      <c r="PSC151" s="94"/>
      <c r="PSD151" s="94"/>
      <c r="PSE151" s="94"/>
      <c r="PSF151" s="94"/>
      <c r="PSG151" s="94"/>
      <c r="PSH151" s="94"/>
      <c r="PSI151" s="94"/>
      <c r="PSJ151" s="94"/>
      <c r="PSK151" s="94"/>
      <c r="PSL151" s="94"/>
      <c r="PSM151" s="94"/>
      <c r="PSN151" s="94"/>
      <c r="PSO151" s="94"/>
      <c r="PSP151" s="94"/>
      <c r="PSQ151" s="94"/>
      <c r="PSR151" s="94"/>
      <c r="PSS151" s="94"/>
      <c r="PST151" s="94"/>
      <c r="PSU151" s="94"/>
      <c r="PSV151" s="94"/>
      <c r="PSW151" s="94"/>
      <c r="PSX151" s="94"/>
      <c r="PSY151" s="94"/>
      <c r="PSZ151" s="94"/>
      <c r="PTA151" s="94"/>
      <c r="PTB151" s="94"/>
      <c r="PTC151" s="94"/>
      <c r="PTD151" s="94"/>
      <c r="PTE151" s="94"/>
      <c r="PTF151" s="94"/>
      <c r="PTG151" s="94"/>
      <c r="PTH151" s="94"/>
      <c r="PTI151" s="94"/>
      <c r="PTJ151" s="94"/>
      <c r="PTK151" s="94"/>
      <c r="PTL151" s="94"/>
      <c r="PTM151" s="94"/>
      <c r="PTN151" s="94"/>
      <c r="PTO151" s="94"/>
      <c r="PTP151" s="94"/>
      <c r="PTQ151" s="94"/>
      <c r="PTR151" s="94"/>
      <c r="PTS151" s="94"/>
      <c r="PTT151" s="94"/>
      <c r="PTU151" s="94"/>
      <c r="PTV151" s="94"/>
      <c r="PTW151" s="94"/>
      <c r="PTX151" s="94"/>
      <c r="PTY151" s="94"/>
      <c r="PTZ151" s="94"/>
      <c r="PUA151" s="94"/>
      <c r="PUB151" s="94"/>
      <c r="PUC151" s="94"/>
      <c r="PUD151" s="94"/>
      <c r="PUE151" s="94"/>
      <c r="PUF151" s="94"/>
      <c r="PUG151" s="94"/>
      <c r="PUH151" s="94"/>
      <c r="PUI151" s="94"/>
      <c r="PUJ151" s="94"/>
      <c r="PUK151" s="94"/>
      <c r="PUL151" s="94"/>
      <c r="PUM151" s="94"/>
      <c r="PUN151" s="94"/>
      <c r="PUO151" s="94"/>
      <c r="PUP151" s="94"/>
      <c r="PUQ151" s="94"/>
      <c r="PUR151" s="94"/>
      <c r="PUS151" s="94"/>
      <c r="PUT151" s="94"/>
      <c r="PUU151" s="94"/>
      <c r="PUV151" s="94"/>
      <c r="PUW151" s="94"/>
      <c r="PUX151" s="94"/>
      <c r="PUY151" s="94"/>
      <c r="PUZ151" s="94"/>
      <c r="PVA151" s="94"/>
      <c r="PVB151" s="94"/>
      <c r="PVC151" s="94"/>
      <c r="PVD151" s="94"/>
      <c r="PVE151" s="94"/>
      <c r="PVF151" s="94"/>
      <c r="PVG151" s="94"/>
      <c r="PVH151" s="94"/>
      <c r="PVI151" s="94"/>
      <c r="PVJ151" s="94"/>
      <c r="PVK151" s="94"/>
      <c r="PVL151" s="94"/>
      <c r="PVM151" s="94"/>
      <c r="PVN151" s="94"/>
      <c r="PVO151" s="94"/>
      <c r="PVP151" s="94"/>
      <c r="PVQ151" s="94"/>
      <c r="PVR151" s="94"/>
      <c r="PVS151" s="94"/>
      <c r="PVT151" s="94"/>
      <c r="PVU151" s="94"/>
      <c r="PVV151" s="94"/>
      <c r="PVW151" s="94"/>
      <c r="PVX151" s="94"/>
      <c r="PVY151" s="94"/>
      <c r="PVZ151" s="94"/>
      <c r="PWA151" s="94"/>
      <c r="PWB151" s="94"/>
      <c r="PWC151" s="94"/>
      <c r="PWD151" s="94"/>
      <c r="PWE151" s="94"/>
      <c r="PWF151" s="94"/>
      <c r="PWG151" s="94"/>
      <c r="PWH151" s="94"/>
      <c r="PWI151" s="94"/>
      <c r="PWJ151" s="94"/>
      <c r="PWK151" s="94"/>
      <c r="PWL151" s="94"/>
      <c r="PWM151" s="94"/>
      <c r="PWN151" s="94"/>
      <c r="PWO151" s="94"/>
      <c r="PWP151" s="94"/>
      <c r="PWQ151" s="94"/>
      <c r="PWR151" s="94"/>
      <c r="PWS151" s="94"/>
      <c r="PWT151" s="94"/>
      <c r="PWU151" s="94"/>
      <c r="PWV151" s="94"/>
      <c r="PWW151" s="94"/>
      <c r="PWX151" s="94"/>
      <c r="PWY151" s="94"/>
      <c r="PWZ151" s="94"/>
      <c r="PXA151" s="94"/>
      <c r="PXB151" s="94"/>
      <c r="PXC151" s="94"/>
      <c r="PXD151" s="94"/>
      <c r="PXE151" s="94"/>
      <c r="PXF151" s="94"/>
      <c r="PXG151" s="94"/>
      <c r="PXH151" s="94"/>
      <c r="PXI151" s="94"/>
      <c r="PXJ151" s="94"/>
      <c r="PXK151" s="94"/>
      <c r="PXL151" s="94"/>
      <c r="PXM151" s="94"/>
      <c r="PXN151" s="94"/>
      <c r="PXO151" s="94"/>
      <c r="PXP151" s="94"/>
      <c r="PXQ151" s="94"/>
      <c r="PXR151" s="94"/>
      <c r="PXS151" s="94"/>
      <c r="PXT151" s="94"/>
      <c r="PXU151" s="94"/>
      <c r="PXV151" s="94"/>
      <c r="PXW151" s="94"/>
      <c r="PXX151" s="94"/>
      <c r="PXY151" s="94"/>
      <c r="PXZ151" s="94"/>
      <c r="PYA151" s="94"/>
      <c r="PYB151" s="94"/>
      <c r="PYC151" s="94"/>
      <c r="PYD151" s="94"/>
      <c r="PYE151" s="94"/>
      <c r="PYF151" s="94"/>
      <c r="PYG151" s="94"/>
      <c r="PYH151" s="94"/>
      <c r="PYI151" s="94"/>
      <c r="PYJ151" s="94"/>
      <c r="PYK151" s="94"/>
      <c r="PYL151" s="94"/>
      <c r="PYM151" s="94"/>
      <c r="PYN151" s="94"/>
      <c r="PYO151" s="94"/>
      <c r="PYP151" s="94"/>
      <c r="PYQ151" s="94"/>
      <c r="PYR151" s="94"/>
      <c r="PYS151" s="94"/>
      <c r="PYT151" s="94"/>
      <c r="PYU151" s="94"/>
      <c r="PYV151" s="94"/>
      <c r="PYW151" s="94"/>
      <c r="PYX151" s="94"/>
      <c r="PYY151" s="94"/>
      <c r="PYZ151" s="94"/>
      <c r="PZA151" s="94"/>
      <c r="PZB151" s="94"/>
      <c r="PZC151" s="94"/>
      <c r="PZD151" s="94"/>
      <c r="PZE151" s="94"/>
      <c r="PZF151" s="94"/>
      <c r="PZG151" s="94"/>
      <c r="PZH151" s="94"/>
      <c r="PZI151" s="94"/>
      <c r="PZJ151" s="94"/>
      <c r="PZK151" s="94"/>
      <c r="PZL151" s="94"/>
      <c r="PZM151" s="94"/>
      <c r="PZN151" s="94"/>
      <c r="PZO151" s="94"/>
      <c r="PZP151" s="94"/>
      <c r="PZQ151" s="94"/>
      <c r="PZR151" s="94"/>
      <c r="PZS151" s="94"/>
      <c r="PZT151" s="94"/>
      <c r="PZU151" s="94"/>
      <c r="PZV151" s="94"/>
      <c r="PZW151" s="94"/>
      <c r="PZX151" s="94"/>
      <c r="PZY151" s="94"/>
      <c r="PZZ151" s="94"/>
      <c r="QAA151" s="94"/>
      <c r="QAB151" s="94"/>
      <c r="QAC151" s="94"/>
      <c r="QAD151" s="94"/>
      <c r="QAE151" s="94"/>
      <c r="QAF151" s="94"/>
      <c r="QAG151" s="94"/>
      <c r="QAH151" s="94"/>
      <c r="QAI151" s="94"/>
      <c r="QAJ151" s="94"/>
      <c r="QAK151" s="94"/>
      <c r="QAL151" s="94"/>
      <c r="QAM151" s="94"/>
      <c r="QAN151" s="94"/>
      <c r="QAO151" s="94"/>
      <c r="QAP151" s="94"/>
      <c r="QAQ151" s="94"/>
      <c r="QAR151" s="94"/>
      <c r="QAS151" s="94"/>
      <c r="QAT151" s="94"/>
      <c r="QAU151" s="94"/>
      <c r="QAV151" s="94"/>
      <c r="QAW151" s="94"/>
      <c r="QAX151" s="94"/>
      <c r="QAY151" s="94"/>
      <c r="QAZ151" s="94"/>
      <c r="QBA151" s="94"/>
      <c r="QBB151" s="94"/>
      <c r="QBC151" s="94"/>
      <c r="QBD151" s="94"/>
      <c r="QBE151" s="94"/>
      <c r="QBF151" s="94"/>
      <c r="QBG151" s="94"/>
      <c r="QBH151" s="94"/>
      <c r="QBI151" s="94"/>
      <c r="QBJ151" s="94"/>
      <c r="QBK151" s="94"/>
      <c r="QBL151" s="94"/>
      <c r="QBM151" s="94"/>
      <c r="QBN151" s="94"/>
      <c r="QBO151" s="94"/>
      <c r="QBP151" s="94"/>
      <c r="QBQ151" s="94"/>
      <c r="QBR151" s="94"/>
      <c r="QBS151" s="94"/>
      <c r="QBT151" s="94"/>
      <c r="QBU151" s="94"/>
      <c r="QBV151" s="94"/>
      <c r="QBW151" s="94"/>
      <c r="QBX151" s="94"/>
      <c r="QBY151" s="94"/>
      <c r="QBZ151" s="94"/>
      <c r="QCA151" s="94"/>
      <c r="QCB151" s="94"/>
      <c r="QCC151" s="94"/>
      <c r="QCD151" s="94"/>
      <c r="QCE151" s="94"/>
      <c r="QCF151" s="94"/>
      <c r="QCG151" s="94"/>
      <c r="QCH151" s="94"/>
      <c r="QCI151" s="94"/>
      <c r="QCJ151" s="94"/>
      <c r="QCK151" s="94"/>
      <c r="QCL151" s="94"/>
      <c r="QCM151" s="94"/>
      <c r="QCN151" s="94"/>
      <c r="QCO151" s="94"/>
      <c r="QCP151" s="94"/>
      <c r="QCQ151" s="94"/>
      <c r="QCR151" s="94"/>
      <c r="QCS151" s="94"/>
      <c r="QCT151" s="94"/>
      <c r="QCU151" s="94"/>
      <c r="QCV151" s="94"/>
      <c r="QCW151" s="94"/>
      <c r="QCX151" s="94"/>
      <c r="QCY151" s="94"/>
      <c r="QCZ151" s="94"/>
      <c r="QDA151" s="94"/>
      <c r="QDB151" s="94"/>
      <c r="QDC151" s="94"/>
      <c r="QDD151" s="94"/>
      <c r="QDE151" s="94"/>
      <c r="QDF151" s="94"/>
      <c r="QDG151" s="94"/>
      <c r="QDH151" s="94"/>
      <c r="QDI151" s="94"/>
      <c r="QDJ151" s="94"/>
      <c r="QDK151" s="94"/>
      <c r="QDL151" s="94"/>
      <c r="QDM151" s="94"/>
      <c r="QDN151" s="94"/>
      <c r="QDO151" s="94"/>
      <c r="QDP151" s="94"/>
      <c r="QDQ151" s="94"/>
      <c r="QDR151" s="94"/>
      <c r="QDS151" s="94"/>
      <c r="QDT151" s="94"/>
      <c r="QDU151" s="94"/>
      <c r="QDV151" s="94"/>
      <c r="QDW151" s="94"/>
      <c r="QDX151" s="94"/>
      <c r="QDY151" s="94"/>
      <c r="QDZ151" s="94"/>
      <c r="QEA151" s="94"/>
      <c r="QEB151" s="94"/>
      <c r="QEC151" s="94"/>
      <c r="QED151" s="94"/>
      <c r="QEE151" s="94"/>
      <c r="QEF151" s="94"/>
      <c r="QEG151" s="94"/>
      <c r="QEH151" s="94"/>
      <c r="QEI151" s="94"/>
      <c r="QEJ151" s="94"/>
      <c r="QEK151" s="94"/>
      <c r="QEL151" s="94"/>
      <c r="QEM151" s="94"/>
      <c r="QEN151" s="94"/>
      <c r="QEO151" s="94"/>
      <c r="QEP151" s="94"/>
      <c r="QEQ151" s="94"/>
      <c r="QER151" s="94"/>
      <c r="QES151" s="94"/>
      <c r="QET151" s="94"/>
      <c r="QEU151" s="94"/>
      <c r="QEV151" s="94"/>
      <c r="QEW151" s="94"/>
      <c r="QEX151" s="94"/>
      <c r="QEY151" s="94"/>
      <c r="QEZ151" s="94"/>
      <c r="QFA151" s="94"/>
      <c r="QFB151" s="94"/>
      <c r="QFC151" s="94"/>
      <c r="QFD151" s="94"/>
      <c r="QFE151" s="94"/>
      <c r="QFF151" s="94"/>
      <c r="QFG151" s="94"/>
      <c r="QFH151" s="94"/>
      <c r="QFI151" s="94"/>
      <c r="QFJ151" s="94"/>
      <c r="QFK151" s="94"/>
      <c r="QFL151" s="94"/>
      <c r="QFM151" s="94"/>
      <c r="QFN151" s="94"/>
      <c r="QFO151" s="94"/>
      <c r="QFP151" s="94"/>
      <c r="QFQ151" s="94"/>
      <c r="QFR151" s="94"/>
      <c r="QFS151" s="94"/>
      <c r="QFT151" s="94"/>
      <c r="QFU151" s="94"/>
      <c r="QFV151" s="94"/>
      <c r="QFW151" s="94"/>
      <c r="QFX151" s="94"/>
      <c r="QFY151" s="94"/>
      <c r="QFZ151" s="94"/>
      <c r="QGA151" s="94"/>
      <c r="QGB151" s="94"/>
      <c r="QGC151" s="94"/>
      <c r="QGD151" s="94"/>
      <c r="QGE151" s="94"/>
      <c r="QGF151" s="94"/>
      <c r="QGG151" s="94"/>
      <c r="QGH151" s="94"/>
      <c r="QGI151" s="94"/>
      <c r="QGJ151" s="94"/>
      <c r="QGK151" s="94"/>
      <c r="QGL151" s="94"/>
      <c r="QGM151" s="94"/>
      <c r="QGN151" s="94"/>
      <c r="QGO151" s="94"/>
      <c r="QGP151" s="94"/>
      <c r="QGQ151" s="94"/>
      <c r="QGR151" s="94"/>
      <c r="QGS151" s="94"/>
      <c r="QGT151" s="94"/>
      <c r="QGU151" s="94"/>
      <c r="QGV151" s="94"/>
      <c r="QGW151" s="94"/>
      <c r="QGX151" s="94"/>
      <c r="QGY151" s="94"/>
      <c r="QGZ151" s="94"/>
      <c r="QHA151" s="94"/>
      <c r="QHB151" s="94"/>
      <c r="QHC151" s="94"/>
      <c r="QHD151" s="94"/>
      <c r="QHE151" s="94"/>
      <c r="QHF151" s="94"/>
      <c r="QHG151" s="94"/>
      <c r="QHH151" s="94"/>
      <c r="QHI151" s="94"/>
      <c r="QHJ151" s="94"/>
      <c r="QHK151" s="94"/>
      <c r="QHL151" s="94"/>
      <c r="QHM151" s="94"/>
      <c r="QHN151" s="94"/>
      <c r="QHO151" s="94"/>
      <c r="QHP151" s="94"/>
      <c r="QHQ151" s="94"/>
      <c r="QHR151" s="94"/>
      <c r="QHS151" s="94"/>
      <c r="QHT151" s="94"/>
      <c r="QHU151" s="94"/>
      <c r="QHV151" s="94"/>
      <c r="QHW151" s="94"/>
      <c r="QHX151" s="94"/>
      <c r="QHY151" s="94"/>
      <c r="QHZ151" s="94"/>
      <c r="QIA151" s="94"/>
      <c r="QIB151" s="94"/>
      <c r="QIC151" s="94"/>
      <c r="QID151" s="94"/>
      <c r="QIE151" s="94"/>
      <c r="QIF151" s="94"/>
      <c r="QIG151" s="94"/>
      <c r="QIH151" s="94"/>
      <c r="QII151" s="94"/>
      <c r="QIJ151" s="94"/>
      <c r="QIK151" s="94"/>
      <c r="QIL151" s="94"/>
      <c r="QIM151" s="94"/>
      <c r="QIN151" s="94"/>
      <c r="QIO151" s="94"/>
      <c r="QIP151" s="94"/>
      <c r="QIQ151" s="94"/>
      <c r="QIR151" s="94"/>
      <c r="QIS151" s="94"/>
      <c r="QIT151" s="94"/>
      <c r="QIU151" s="94"/>
      <c r="QIV151" s="94"/>
      <c r="QIW151" s="94"/>
      <c r="QIX151" s="94"/>
      <c r="QIY151" s="94"/>
      <c r="QIZ151" s="94"/>
      <c r="QJA151" s="94"/>
      <c r="QJB151" s="94"/>
      <c r="QJC151" s="94"/>
      <c r="QJD151" s="94"/>
      <c r="QJE151" s="94"/>
      <c r="QJF151" s="94"/>
      <c r="QJG151" s="94"/>
      <c r="QJH151" s="94"/>
      <c r="QJI151" s="94"/>
      <c r="QJJ151" s="94"/>
      <c r="QJK151" s="94"/>
      <c r="QJL151" s="94"/>
      <c r="QJM151" s="94"/>
      <c r="QJN151" s="94"/>
      <c r="QJO151" s="94"/>
      <c r="QJP151" s="94"/>
      <c r="QJQ151" s="94"/>
      <c r="QJR151" s="94"/>
      <c r="QJS151" s="94"/>
      <c r="QJT151" s="94"/>
      <c r="QJU151" s="94"/>
      <c r="QJV151" s="94"/>
      <c r="QJW151" s="94"/>
      <c r="QJX151" s="94"/>
      <c r="QJY151" s="94"/>
      <c r="QJZ151" s="94"/>
      <c r="QKA151" s="94"/>
      <c r="QKB151" s="94"/>
      <c r="QKC151" s="94"/>
      <c r="QKD151" s="94"/>
      <c r="QKE151" s="94"/>
      <c r="QKF151" s="94"/>
      <c r="QKG151" s="94"/>
      <c r="QKH151" s="94"/>
      <c r="QKI151" s="94"/>
      <c r="QKJ151" s="94"/>
      <c r="QKK151" s="94"/>
      <c r="QKL151" s="94"/>
      <c r="QKM151" s="94"/>
      <c r="QKN151" s="94"/>
      <c r="QKO151" s="94"/>
      <c r="QKP151" s="94"/>
      <c r="QKQ151" s="94"/>
      <c r="QKR151" s="94"/>
      <c r="QKS151" s="94"/>
      <c r="QKT151" s="94"/>
      <c r="QKU151" s="94"/>
      <c r="QKV151" s="94"/>
      <c r="QKW151" s="94"/>
      <c r="QKX151" s="94"/>
      <c r="QKY151" s="94"/>
      <c r="QKZ151" s="94"/>
      <c r="QLA151" s="94"/>
      <c r="QLB151" s="94"/>
      <c r="QLC151" s="94"/>
      <c r="QLD151" s="94"/>
      <c r="QLE151" s="94"/>
      <c r="QLF151" s="94"/>
      <c r="QLG151" s="94"/>
      <c r="QLH151" s="94"/>
      <c r="QLI151" s="94"/>
      <c r="QLJ151" s="94"/>
      <c r="QLK151" s="94"/>
      <c r="QLL151" s="94"/>
      <c r="QLM151" s="94"/>
      <c r="QLN151" s="94"/>
      <c r="QLO151" s="94"/>
      <c r="QLP151" s="94"/>
      <c r="QLQ151" s="94"/>
      <c r="QLR151" s="94"/>
      <c r="QLS151" s="94"/>
      <c r="QLT151" s="94"/>
      <c r="QLU151" s="94"/>
      <c r="QLV151" s="94"/>
      <c r="QLW151" s="94"/>
      <c r="QLX151" s="94"/>
      <c r="QLY151" s="94"/>
      <c r="QLZ151" s="94"/>
      <c r="QMA151" s="94"/>
      <c r="QMB151" s="94"/>
      <c r="QMC151" s="94"/>
      <c r="QMD151" s="94"/>
      <c r="QME151" s="94"/>
      <c r="QMF151" s="94"/>
      <c r="QMG151" s="94"/>
      <c r="QMH151" s="94"/>
      <c r="QMI151" s="94"/>
      <c r="QMJ151" s="94"/>
      <c r="QMK151" s="94"/>
      <c r="QML151" s="94"/>
      <c r="QMM151" s="94"/>
      <c r="QMN151" s="94"/>
      <c r="QMO151" s="94"/>
      <c r="QMP151" s="94"/>
      <c r="QMQ151" s="94"/>
      <c r="QMR151" s="94"/>
      <c r="QMS151" s="94"/>
      <c r="QMT151" s="94"/>
      <c r="QMU151" s="94"/>
      <c r="QMV151" s="94"/>
      <c r="QMW151" s="94"/>
      <c r="QMX151" s="94"/>
      <c r="QMY151" s="94"/>
      <c r="QMZ151" s="94"/>
      <c r="QNA151" s="94"/>
      <c r="QNB151" s="94"/>
      <c r="QNC151" s="94"/>
      <c r="QND151" s="94"/>
      <c r="QNE151" s="94"/>
      <c r="QNF151" s="94"/>
      <c r="QNG151" s="94"/>
      <c r="QNH151" s="94"/>
      <c r="QNI151" s="94"/>
      <c r="QNJ151" s="94"/>
      <c r="QNK151" s="94"/>
      <c r="QNL151" s="94"/>
      <c r="QNM151" s="94"/>
      <c r="QNN151" s="94"/>
      <c r="QNO151" s="94"/>
      <c r="QNP151" s="94"/>
      <c r="QNQ151" s="94"/>
      <c r="QNR151" s="94"/>
      <c r="QNS151" s="94"/>
      <c r="QNT151" s="94"/>
      <c r="QNU151" s="94"/>
      <c r="QNV151" s="94"/>
      <c r="QNW151" s="94"/>
      <c r="QNX151" s="94"/>
      <c r="QNY151" s="94"/>
      <c r="QNZ151" s="94"/>
      <c r="QOA151" s="94"/>
      <c r="QOB151" s="94"/>
      <c r="QOC151" s="94"/>
      <c r="QOD151" s="94"/>
      <c r="QOE151" s="94"/>
      <c r="QOF151" s="94"/>
      <c r="QOG151" s="94"/>
      <c r="QOH151" s="94"/>
      <c r="QOI151" s="94"/>
      <c r="QOJ151" s="94"/>
      <c r="QOK151" s="94"/>
      <c r="QOL151" s="94"/>
      <c r="QOM151" s="94"/>
      <c r="QON151" s="94"/>
      <c r="QOO151" s="94"/>
      <c r="QOP151" s="94"/>
      <c r="QOQ151" s="94"/>
      <c r="QOR151" s="94"/>
      <c r="QOS151" s="94"/>
      <c r="QOT151" s="94"/>
      <c r="QOU151" s="94"/>
      <c r="QOV151" s="94"/>
      <c r="QOW151" s="94"/>
      <c r="QOX151" s="94"/>
      <c r="QOY151" s="94"/>
      <c r="QOZ151" s="94"/>
      <c r="QPA151" s="94"/>
      <c r="QPB151" s="94"/>
      <c r="QPC151" s="94"/>
      <c r="QPD151" s="94"/>
      <c r="QPE151" s="94"/>
      <c r="QPF151" s="94"/>
      <c r="QPG151" s="94"/>
      <c r="QPH151" s="94"/>
      <c r="QPI151" s="94"/>
      <c r="QPJ151" s="94"/>
      <c r="QPK151" s="94"/>
      <c r="QPL151" s="94"/>
      <c r="QPM151" s="94"/>
      <c r="QPN151" s="94"/>
      <c r="QPO151" s="94"/>
      <c r="QPP151" s="94"/>
      <c r="QPQ151" s="94"/>
      <c r="QPR151" s="94"/>
      <c r="QPS151" s="94"/>
      <c r="QPT151" s="94"/>
      <c r="QPU151" s="94"/>
      <c r="QPV151" s="94"/>
      <c r="QPW151" s="94"/>
      <c r="QPX151" s="94"/>
      <c r="QPY151" s="94"/>
      <c r="QPZ151" s="94"/>
      <c r="QQA151" s="94"/>
      <c r="QQB151" s="94"/>
      <c r="QQC151" s="94"/>
      <c r="QQD151" s="94"/>
      <c r="QQE151" s="94"/>
      <c r="QQF151" s="94"/>
      <c r="QQG151" s="94"/>
      <c r="QQH151" s="94"/>
      <c r="QQI151" s="94"/>
      <c r="QQJ151" s="94"/>
      <c r="QQK151" s="94"/>
      <c r="QQL151" s="94"/>
      <c r="QQM151" s="94"/>
      <c r="QQN151" s="94"/>
      <c r="QQO151" s="94"/>
      <c r="QQP151" s="94"/>
      <c r="QQQ151" s="94"/>
      <c r="QQR151" s="94"/>
      <c r="QQS151" s="94"/>
      <c r="QQT151" s="94"/>
      <c r="QQU151" s="94"/>
      <c r="QQV151" s="94"/>
      <c r="QQW151" s="94"/>
      <c r="QQX151" s="94"/>
      <c r="QQY151" s="94"/>
      <c r="QQZ151" s="94"/>
      <c r="QRA151" s="94"/>
      <c r="QRB151" s="94"/>
      <c r="QRC151" s="94"/>
      <c r="QRD151" s="94"/>
      <c r="QRE151" s="94"/>
      <c r="QRF151" s="94"/>
      <c r="QRG151" s="94"/>
      <c r="QRH151" s="94"/>
      <c r="QRI151" s="94"/>
      <c r="QRJ151" s="94"/>
      <c r="QRK151" s="94"/>
      <c r="QRL151" s="94"/>
      <c r="QRM151" s="94"/>
      <c r="QRN151" s="94"/>
      <c r="QRO151" s="94"/>
      <c r="QRP151" s="94"/>
      <c r="QRQ151" s="94"/>
      <c r="QRR151" s="94"/>
      <c r="QRS151" s="94"/>
      <c r="QRT151" s="94"/>
      <c r="QRU151" s="94"/>
      <c r="QRV151" s="94"/>
      <c r="QRW151" s="94"/>
      <c r="QRX151" s="94"/>
      <c r="QRY151" s="94"/>
      <c r="QRZ151" s="94"/>
      <c r="QSA151" s="94"/>
      <c r="QSB151" s="94"/>
      <c r="QSC151" s="94"/>
      <c r="QSD151" s="94"/>
      <c r="QSE151" s="94"/>
      <c r="QSF151" s="94"/>
      <c r="QSG151" s="94"/>
      <c r="QSH151" s="94"/>
      <c r="QSI151" s="94"/>
      <c r="QSJ151" s="94"/>
      <c r="QSK151" s="94"/>
      <c r="QSL151" s="94"/>
      <c r="QSM151" s="94"/>
      <c r="QSN151" s="94"/>
      <c r="QSO151" s="94"/>
      <c r="QSP151" s="94"/>
      <c r="QSQ151" s="94"/>
      <c r="QSR151" s="94"/>
      <c r="QSS151" s="94"/>
      <c r="QST151" s="94"/>
      <c r="QSU151" s="94"/>
      <c r="QSV151" s="94"/>
      <c r="QSW151" s="94"/>
      <c r="QSX151" s="94"/>
      <c r="QSY151" s="94"/>
      <c r="QSZ151" s="94"/>
      <c r="QTA151" s="94"/>
      <c r="QTB151" s="94"/>
      <c r="QTC151" s="94"/>
      <c r="QTD151" s="94"/>
      <c r="QTE151" s="94"/>
      <c r="QTF151" s="94"/>
      <c r="QTG151" s="94"/>
      <c r="QTH151" s="94"/>
      <c r="QTI151" s="94"/>
      <c r="QTJ151" s="94"/>
      <c r="QTK151" s="94"/>
      <c r="QTL151" s="94"/>
      <c r="QTM151" s="94"/>
      <c r="QTN151" s="94"/>
      <c r="QTO151" s="94"/>
      <c r="QTP151" s="94"/>
      <c r="QTQ151" s="94"/>
      <c r="QTR151" s="94"/>
      <c r="QTS151" s="94"/>
      <c r="QTT151" s="94"/>
      <c r="QTU151" s="94"/>
      <c r="QTV151" s="94"/>
      <c r="QTW151" s="94"/>
      <c r="QTX151" s="94"/>
      <c r="QTY151" s="94"/>
      <c r="QTZ151" s="94"/>
      <c r="QUA151" s="94"/>
      <c r="QUB151" s="94"/>
      <c r="QUC151" s="94"/>
      <c r="QUD151" s="94"/>
      <c r="QUE151" s="94"/>
      <c r="QUF151" s="94"/>
      <c r="QUG151" s="94"/>
      <c r="QUH151" s="94"/>
      <c r="QUI151" s="94"/>
      <c r="QUJ151" s="94"/>
      <c r="QUK151" s="94"/>
      <c r="QUL151" s="94"/>
      <c r="QUM151" s="94"/>
      <c r="QUN151" s="94"/>
      <c r="QUO151" s="94"/>
      <c r="QUP151" s="94"/>
      <c r="QUQ151" s="94"/>
      <c r="QUR151" s="94"/>
      <c r="QUS151" s="94"/>
      <c r="QUT151" s="94"/>
      <c r="QUU151" s="94"/>
      <c r="QUV151" s="94"/>
      <c r="QUW151" s="94"/>
      <c r="QUX151" s="94"/>
      <c r="QUY151" s="94"/>
      <c r="QUZ151" s="94"/>
      <c r="QVA151" s="94"/>
      <c r="QVB151" s="94"/>
      <c r="QVC151" s="94"/>
      <c r="QVD151" s="94"/>
      <c r="QVE151" s="94"/>
      <c r="QVF151" s="94"/>
      <c r="QVG151" s="94"/>
      <c r="QVH151" s="94"/>
      <c r="QVI151" s="94"/>
      <c r="QVJ151" s="94"/>
      <c r="QVK151" s="94"/>
      <c r="QVL151" s="94"/>
      <c r="QVM151" s="94"/>
      <c r="QVN151" s="94"/>
      <c r="QVO151" s="94"/>
      <c r="QVP151" s="94"/>
      <c r="QVQ151" s="94"/>
      <c r="QVR151" s="94"/>
      <c r="QVS151" s="94"/>
      <c r="QVT151" s="94"/>
      <c r="QVU151" s="94"/>
      <c r="QVV151" s="94"/>
      <c r="QVW151" s="94"/>
      <c r="QVX151" s="94"/>
      <c r="QVY151" s="94"/>
      <c r="QVZ151" s="94"/>
      <c r="QWA151" s="94"/>
      <c r="QWB151" s="94"/>
      <c r="QWC151" s="94"/>
      <c r="QWD151" s="94"/>
      <c r="QWE151" s="94"/>
      <c r="QWF151" s="94"/>
      <c r="QWG151" s="94"/>
      <c r="QWH151" s="94"/>
      <c r="QWI151" s="94"/>
      <c r="QWJ151" s="94"/>
      <c r="QWK151" s="94"/>
      <c r="QWL151" s="94"/>
      <c r="QWM151" s="94"/>
      <c r="QWN151" s="94"/>
      <c r="QWO151" s="94"/>
      <c r="QWP151" s="94"/>
      <c r="QWQ151" s="94"/>
      <c r="QWR151" s="94"/>
      <c r="QWS151" s="94"/>
      <c r="QWT151" s="94"/>
      <c r="QWU151" s="94"/>
      <c r="QWV151" s="94"/>
      <c r="QWW151" s="94"/>
      <c r="QWX151" s="94"/>
      <c r="QWY151" s="94"/>
      <c r="QWZ151" s="94"/>
      <c r="QXA151" s="94"/>
      <c r="QXB151" s="94"/>
      <c r="QXC151" s="94"/>
      <c r="QXD151" s="94"/>
      <c r="QXE151" s="94"/>
      <c r="QXF151" s="94"/>
      <c r="QXG151" s="94"/>
      <c r="QXH151" s="94"/>
      <c r="QXI151" s="94"/>
      <c r="QXJ151" s="94"/>
      <c r="QXK151" s="94"/>
      <c r="QXL151" s="94"/>
      <c r="QXM151" s="94"/>
      <c r="QXN151" s="94"/>
      <c r="QXO151" s="94"/>
      <c r="QXP151" s="94"/>
      <c r="QXQ151" s="94"/>
      <c r="QXR151" s="94"/>
      <c r="QXS151" s="94"/>
      <c r="QXT151" s="94"/>
      <c r="QXU151" s="94"/>
      <c r="QXV151" s="94"/>
      <c r="QXW151" s="94"/>
      <c r="QXX151" s="94"/>
      <c r="QXY151" s="94"/>
      <c r="QXZ151" s="94"/>
      <c r="QYA151" s="94"/>
      <c r="QYB151" s="94"/>
      <c r="QYC151" s="94"/>
      <c r="QYD151" s="94"/>
      <c r="QYE151" s="94"/>
      <c r="QYF151" s="94"/>
      <c r="QYG151" s="94"/>
      <c r="QYH151" s="94"/>
      <c r="QYI151" s="94"/>
      <c r="QYJ151" s="94"/>
      <c r="QYK151" s="94"/>
      <c r="QYL151" s="94"/>
      <c r="QYM151" s="94"/>
      <c r="QYN151" s="94"/>
      <c r="QYO151" s="94"/>
      <c r="QYP151" s="94"/>
      <c r="QYQ151" s="94"/>
      <c r="QYR151" s="94"/>
      <c r="QYS151" s="94"/>
      <c r="QYT151" s="94"/>
      <c r="QYU151" s="94"/>
      <c r="QYV151" s="94"/>
      <c r="QYW151" s="94"/>
      <c r="QYX151" s="94"/>
      <c r="QYY151" s="94"/>
      <c r="QYZ151" s="94"/>
      <c r="QZA151" s="94"/>
      <c r="QZB151" s="94"/>
      <c r="QZC151" s="94"/>
      <c r="QZD151" s="94"/>
      <c r="QZE151" s="94"/>
      <c r="QZF151" s="94"/>
      <c r="QZG151" s="94"/>
      <c r="QZH151" s="94"/>
      <c r="QZI151" s="94"/>
      <c r="QZJ151" s="94"/>
      <c r="QZK151" s="94"/>
      <c r="QZL151" s="94"/>
      <c r="QZM151" s="94"/>
      <c r="QZN151" s="94"/>
      <c r="QZO151" s="94"/>
      <c r="QZP151" s="94"/>
      <c r="QZQ151" s="94"/>
      <c r="QZR151" s="94"/>
      <c r="QZS151" s="94"/>
      <c r="QZT151" s="94"/>
      <c r="QZU151" s="94"/>
      <c r="QZV151" s="94"/>
      <c r="QZW151" s="94"/>
      <c r="QZX151" s="94"/>
      <c r="QZY151" s="94"/>
      <c r="QZZ151" s="94"/>
      <c r="RAA151" s="94"/>
      <c r="RAB151" s="94"/>
      <c r="RAC151" s="94"/>
      <c r="RAD151" s="94"/>
      <c r="RAE151" s="94"/>
      <c r="RAF151" s="94"/>
      <c r="RAG151" s="94"/>
      <c r="RAH151" s="94"/>
      <c r="RAI151" s="94"/>
      <c r="RAJ151" s="94"/>
      <c r="RAK151" s="94"/>
      <c r="RAL151" s="94"/>
      <c r="RAM151" s="94"/>
      <c r="RAN151" s="94"/>
      <c r="RAO151" s="94"/>
      <c r="RAP151" s="94"/>
      <c r="RAQ151" s="94"/>
      <c r="RAR151" s="94"/>
      <c r="RAS151" s="94"/>
      <c r="RAT151" s="94"/>
      <c r="RAU151" s="94"/>
      <c r="RAV151" s="94"/>
      <c r="RAW151" s="94"/>
      <c r="RAX151" s="94"/>
      <c r="RAY151" s="94"/>
      <c r="RAZ151" s="94"/>
      <c r="RBA151" s="94"/>
      <c r="RBB151" s="94"/>
      <c r="RBC151" s="94"/>
      <c r="RBD151" s="94"/>
      <c r="RBE151" s="94"/>
      <c r="RBF151" s="94"/>
      <c r="RBG151" s="94"/>
      <c r="RBH151" s="94"/>
      <c r="RBI151" s="94"/>
      <c r="RBJ151" s="94"/>
      <c r="RBK151" s="94"/>
      <c r="RBL151" s="94"/>
      <c r="RBM151" s="94"/>
      <c r="RBN151" s="94"/>
      <c r="RBO151" s="94"/>
      <c r="RBP151" s="94"/>
      <c r="RBQ151" s="94"/>
      <c r="RBR151" s="94"/>
      <c r="RBS151" s="94"/>
      <c r="RBT151" s="94"/>
      <c r="RBU151" s="94"/>
      <c r="RBV151" s="94"/>
      <c r="RBW151" s="94"/>
      <c r="RBX151" s="94"/>
      <c r="RBY151" s="94"/>
      <c r="RBZ151" s="94"/>
      <c r="RCA151" s="94"/>
      <c r="RCB151" s="94"/>
      <c r="RCC151" s="94"/>
      <c r="RCD151" s="94"/>
      <c r="RCE151" s="94"/>
      <c r="RCF151" s="94"/>
      <c r="RCG151" s="94"/>
      <c r="RCH151" s="94"/>
      <c r="RCI151" s="94"/>
      <c r="RCJ151" s="94"/>
      <c r="RCK151" s="94"/>
      <c r="RCL151" s="94"/>
      <c r="RCM151" s="94"/>
      <c r="RCN151" s="94"/>
      <c r="RCO151" s="94"/>
      <c r="RCP151" s="94"/>
      <c r="RCQ151" s="94"/>
      <c r="RCR151" s="94"/>
      <c r="RCS151" s="94"/>
      <c r="RCT151" s="94"/>
      <c r="RCU151" s="94"/>
      <c r="RCV151" s="94"/>
      <c r="RCW151" s="94"/>
      <c r="RCX151" s="94"/>
      <c r="RCY151" s="94"/>
      <c r="RCZ151" s="94"/>
      <c r="RDA151" s="94"/>
      <c r="RDB151" s="94"/>
      <c r="RDC151" s="94"/>
      <c r="RDD151" s="94"/>
      <c r="RDE151" s="94"/>
      <c r="RDF151" s="94"/>
      <c r="RDG151" s="94"/>
      <c r="RDH151" s="94"/>
      <c r="RDI151" s="94"/>
      <c r="RDJ151" s="94"/>
      <c r="RDK151" s="94"/>
      <c r="RDL151" s="94"/>
      <c r="RDM151" s="94"/>
      <c r="RDN151" s="94"/>
      <c r="RDO151" s="94"/>
      <c r="RDP151" s="94"/>
      <c r="RDQ151" s="94"/>
      <c r="RDR151" s="94"/>
      <c r="RDS151" s="94"/>
      <c r="RDT151" s="94"/>
      <c r="RDU151" s="94"/>
      <c r="RDV151" s="94"/>
      <c r="RDW151" s="94"/>
      <c r="RDX151" s="94"/>
      <c r="RDY151" s="94"/>
      <c r="RDZ151" s="94"/>
      <c r="REA151" s="94"/>
      <c r="REB151" s="94"/>
      <c r="REC151" s="94"/>
      <c r="RED151" s="94"/>
      <c r="REE151" s="94"/>
      <c r="REF151" s="94"/>
      <c r="REG151" s="94"/>
      <c r="REH151" s="94"/>
      <c r="REI151" s="94"/>
      <c r="REJ151" s="94"/>
      <c r="REK151" s="94"/>
      <c r="REL151" s="94"/>
      <c r="REM151" s="94"/>
      <c r="REN151" s="94"/>
      <c r="REO151" s="94"/>
      <c r="REP151" s="94"/>
      <c r="REQ151" s="94"/>
      <c r="RER151" s="94"/>
      <c r="RES151" s="94"/>
      <c r="RET151" s="94"/>
      <c r="REU151" s="94"/>
      <c r="REV151" s="94"/>
      <c r="REW151" s="94"/>
      <c r="REX151" s="94"/>
      <c r="REY151" s="94"/>
      <c r="REZ151" s="94"/>
      <c r="RFA151" s="94"/>
      <c r="RFB151" s="94"/>
      <c r="RFC151" s="94"/>
      <c r="RFD151" s="94"/>
      <c r="RFE151" s="94"/>
      <c r="RFF151" s="94"/>
      <c r="RFG151" s="94"/>
      <c r="RFH151" s="94"/>
      <c r="RFI151" s="94"/>
      <c r="RFJ151" s="94"/>
      <c r="RFK151" s="94"/>
      <c r="RFL151" s="94"/>
      <c r="RFM151" s="94"/>
      <c r="RFN151" s="94"/>
      <c r="RFO151" s="94"/>
      <c r="RFP151" s="94"/>
      <c r="RFQ151" s="94"/>
      <c r="RFR151" s="94"/>
      <c r="RFS151" s="94"/>
      <c r="RFT151" s="94"/>
      <c r="RFU151" s="94"/>
      <c r="RFV151" s="94"/>
      <c r="RFW151" s="94"/>
      <c r="RFX151" s="94"/>
      <c r="RFY151" s="94"/>
      <c r="RFZ151" s="94"/>
      <c r="RGA151" s="94"/>
      <c r="RGB151" s="94"/>
      <c r="RGC151" s="94"/>
      <c r="RGD151" s="94"/>
      <c r="RGE151" s="94"/>
      <c r="RGF151" s="94"/>
      <c r="RGG151" s="94"/>
      <c r="RGH151" s="94"/>
      <c r="RGI151" s="94"/>
      <c r="RGJ151" s="94"/>
      <c r="RGK151" s="94"/>
      <c r="RGL151" s="94"/>
      <c r="RGM151" s="94"/>
      <c r="RGN151" s="94"/>
      <c r="RGO151" s="94"/>
      <c r="RGP151" s="94"/>
      <c r="RGQ151" s="94"/>
      <c r="RGR151" s="94"/>
      <c r="RGS151" s="94"/>
      <c r="RGT151" s="94"/>
      <c r="RGU151" s="94"/>
      <c r="RGV151" s="94"/>
      <c r="RGW151" s="94"/>
      <c r="RGX151" s="94"/>
      <c r="RGY151" s="94"/>
      <c r="RGZ151" s="94"/>
      <c r="RHA151" s="94"/>
      <c r="RHB151" s="94"/>
      <c r="RHC151" s="94"/>
      <c r="RHD151" s="94"/>
      <c r="RHE151" s="94"/>
      <c r="RHF151" s="94"/>
      <c r="RHG151" s="94"/>
      <c r="RHH151" s="94"/>
      <c r="RHI151" s="94"/>
      <c r="RHJ151" s="94"/>
      <c r="RHK151" s="94"/>
      <c r="RHL151" s="94"/>
      <c r="RHM151" s="94"/>
      <c r="RHN151" s="94"/>
      <c r="RHO151" s="94"/>
      <c r="RHP151" s="94"/>
      <c r="RHQ151" s="94"/>
      <c r="RHR151" s="94"/>
      <c r="RHS151" s="94"/>
      <c r="RHT151" s="94"/>
      <c r="RHU151" s="94"/>
      <c r="RHV151" s="94"/>
      <c r="RHW151" s="94"/>
      <c r="RHX151" s="94"/>
      <c r="RHY151" s="94"/>
      <c r="RHZ151" s="94"/>
      <c r="RIA151" s="94"/>
      <c r="RIB151" s="94"/>
      <c r="RIC151" s="94"/>
      <c r="RID151" s="94"/>
      <c r="RIE151" s="94"/>
      <c r="RIF151" s="94"/>
      <c r="RIG151" s="94"/>
      <c r="RIH151" s="94"/>
      <c r="RII151" s="94"/>
      <c r="RIJ151" s="94"/>
      <c r="RIK151" s="94"/>
      <c r="RIL151" s="94"/>
      <c r="RIM151" s="94"/>
      <c r="RIN151" s="94"/>
      <c r="RIO151" s="94"/>
      <c r="RIP151" s="94"/>
      <c r="RIQ151" s="94"/>
      <c r="RIR151" s="94"/>
      <c r="RIS151" s="94"/>
      <c r="RIT151" s="94"/>
      <c r="RIU151" s="94"/>
      <c r="RIV151" s="94"/>
      <c r="RIW151" s="94"/>
      <c r="RIX151" s="94"/>
      <c r="RIY151" s="94"/>
      <c r="RIZ151" s="94"/>
      <c r="RJA151" s="94"/>
      <c r="RJB151" s="94"/>
      <c r="RJC151" s="94"/>
      <c r="RJD151" s="94"/>
      <c r="RJE151" s="94"/>
      <c r="RJF151" s="94"/>
      <c r="RJG151" s="94"/>
      <c r="RJH151" s="94"/>
      <c r="RJI151" s="94"/>
      <c r="RJJ151" s="94"/>
      <c r="RJK151" s="94"/>
      <c r="RJL151" s="94"/>
      <c r="RJM151" s="94"/>
      <c r="RJN151" s="94"/>
      <c r="RJO151" s="94"/>
      <c r="RJP151" s="94"/>
      <c r="RJQ151" s="94"/>
      <c r="RJR151" s="94"/>
      <c r="RJS151" s="94"/>
      <c r="RJT151" s="94"/>
      <c r="RJU151" s="94"/>
      <c r="RJV151" s="94"/>
      <c r="RJW151" s="94"/>
      <c r="RJX151" s="94"/>
      <c r="RJY151" s="94"/>
      <c r="RJZ151" s="94"/>
      <c r="RKA151" s="94"/>
      <c r="RKB151" s="94"/>
      <c r="RKC151" s="94"/>
      <c r="RKD151" s="94"/>
      <c r="RKE151" s="94"/>
      <c r="RKF151" s="94"/>
      <c r="RKG151" s="94"/>
      <c r="RKH151" s="94"/>
      <c r="RKI151" s="94"/>
      <c r="RKJ151" s="94"/>
      <c r="RKK151" s="94"/>
      <c r="RKL151" s="94"/>
      <c r="RKM151" s="94"/>
      <c r="RKN151" s="94"/>
      <c r="RKO151" s="94"/>
      <c r="RKP151" s="94"/>
      <c r="RKQ151" s="94"/>
      <c r="RKR151" s="94"/>
      <c r="RKS151" s="94"/>
      <c r="RKT151" s="94"/>
      <c r="RKU151" s="94"/>
      <c r="RKV151" s="94"/>
      <c r="RKW151" s="94"/>
      <c r="RKX151" s="94"/>
      <c r="RKY151" s="94"/>
      <c r="RKZ151" s="94"/>
      <c r="RLA151" s="94"/>
      <c r="RLB151" s="94"/>
      <c r="RLC151" s="94"/>
      <c r="RLD151" s="94"/>
      <c r="RLE151" s="94"/>
      <c r="RLF151" s="94"/>
      <c r="RLG151" s="94"/>
      <c r="RLH151" s="94"/>
      <c r="RLI151" s="94"/>
      <c r="RLJ151" s="94"/>
      <c r="RLK151" s="94"/>
      <c r="RLL151" s="94"/>
      <c r="RLM151" s="94"/>
      <c r="RLN151" s="94"/>
      <c r="RLO151" s="94"/>
      <c r="RLP151" s="94"/>
      <c r="RLQ151" s="94"/>
      <c r="RLR151" s="94"/>
      <c r="RLS151" s="94"/>
      <c r="RLT151" s="94"/>
      <c r="RLU151" s="94"/>
      <c r="RLV151" s="94"/>
      <c r="RLW151" s="94"/>
      <c r="RLX151" s="94"/>
      <c r="RLY151" s="94"/>
      <c r="RLZ151" s="94"/>
      <c r="RMA151" s="94"/>
      <c r="RMB151" s="94"/>
      <c r="RMC151" s="94"/>
      <c r="RMD151" s="94"/>
      <c r="RME151" s="94"/>
      <c r="RMF151" s="94"/>
      <c r="RMG151" s="94"/>
      <c r="RMH151" s="94"/>
      <c r="RMI151" s="94"/>
      <c r="RMJ151" s="94"/>
      <c r="RMK151" s="94"/>
      <c r="RML151" s="94"/>
      <c r="RMM151" s="94"/>
      <c r="RMN151" s="94"/>
      <c r="RMO151" s="94"/>
      <c r="RMP151" s="94"/>
      <c r="RMQ151" s="94"/>
      <c r="RMR151" s="94"/>
      <c r="RMS151" s="94"/>
      <c r="RMT151" s="94"/>
      <c r="RMU151" s="94"/>
      <c r="RMV151" s="94"/>
      <c r="RMW151" s="94"/>
      <c r="RMX151" s="94"/>
      <c r="RMY151" s="94"/>
      <c r="RMZ151" s="94"/>
      <c r="RNA151" s="94"/>
      <c r="RNB151" s="94"/>
      <c r="RNC151" s="94"/>
      <c r="RND151" s="94"/>
      <c r="RNE151" s="94"/>
      <c r="RNF151" s="94"/>
      <c r="RNG151" s="94"/>
      <c r="RNH151" s="94"/>
      <c r="RNI151" s="94"/>
      <c r="RNJ151" s="94"/>
      <c r="RNK151" s="94"/>
      <c r="RNL151" s="94"/>
      <c r="RNM151" s="94"/>
      <c r="RNN151" s="94"/>
      <c r="RNO151" s="94"/>
      <c r="RNP151" s="94"/>
      <c r="RNQ151" s="94"/>
      <c r="RNR151" s="94"/>
      <c r="RNS151" s="94"/>
      <c r="RNT151" s="94"/>
      <c r="RNU151" s="94"/>
      <c r="RNV151" s="94"/>
      <c r="RNW151" s="94"/>
      <c r="RNX151" s="94"/>
      <c r="RNY151" s="94"/>
      <c r="RNZ151" s="94"/>
      <c r="ROA151" s="94"/>
      <c r="ROB151" s="94"/>
      <c r="ROC151" s="94"/>
      <c r="ROD151" s="94"/>
      <c r="ROE151" s="94"/>
      <c r="ROF151" s="94"/>
      <c r="ROG151" s="94"/>
      <c r="ROH151" s="94"/>
      <c r="ROI151" s="94"/>
      <c r="ROJ151" s="94"/>
      <c r="ROK151" s="94"/>
      <c r="ROL151" s="94"/>
      <c r="ROM151" s="94"/>
      <c r="RON151" s="94"/>
      <c r="ROO151" s="94"/>
      <c r="ROP151" s="94"/>
      <c r="ROQ151" s="94"/>
      <c r="ROR151" s="94"/>
      <c r="ROS151" s="94"/>
      <c r="ROT151" s="94"/>
      <c r="ROU151" s="94"/>
      <c r="ROV151" s="94"/>
      <c r="ROW151" s="94"/>
      <c r="ROX151" s="94"/>
      <c r="ROY151" s="94"/>
      <c r="ROZ151" s="94"/>
      <c r="RPA151" s="94"/>
      <c r="RPB151" s="94"/>
      <c r="RPC151" s="94"/>
      <c r="RPD151" s="94"/>
      <c r="RPE151" s="94"/>
      <c r="RPF151" s="94"/>
      <c r="RPG151" s="94"/>
      <c r="RPH151" s="94"/>
      <c r="RPI151" s="94"/>
      <c r="RPJ151" s="94"/>
      <c r="RPK151" s="94"/>
      <c r="RPL151" s="94"/>
      <c r="RPM151" s="94"/>
      <c r="RPN151" s="94"/>
      <c r="RPO151" s="94"/>
      <c r="RPP151" s="94"/>
      <c r="RPQ151" s="94"/>
      <c r="RPR151" s="94"/>
      <c r="RPS151" s="94"/>
      <c r="RPT151" s="94"/>
      <c r="RPU151" s="94"/>
      <c r="RPV151" s="94"/>
      <c r="RPW151" s="94"/>
      <c r="RPX151" s="94"/>
      <c r="RPY151" s="94"/>
      <c r="RPZ151" s="94"/>
      <c r="RQA151" s="94"/>
      <c r="RQB151" s="94"/>
      <c r="RQC151" s="94"/>
      <c r="RQD151" s="94"/>
      <c r="RQE151" s="94"/>
      <c r="RQF151" s="94"/>
      <c r="RQG151" s="94"/>
      <c r="RQH151" s="94"/>
      <c r="RQI151" s="94"/>
      <c r="RQJ151" s="94"/>
      <c r="RQK151" s="94"/>
      <c r="RQL151" s="94"/>
      <c r="RQM151" s="94"/>
      <c r="RQN151" s="94"/>
      <c r="RQO151" s="94"/>
      <c r="RQP151" s="94"/>
      <c r="RQQ151" s="94"/>
      <c r="RQR151" s="94"/>
      <c r="RQS151" s="94"/>
      <c r="RQT151" s="94"/>
      <c r="RQU151" s="94"/>
      <c r="RQV151" s="94"/>
      <c r="RQW151" s="94"/>
      <c r="RQX151" s="94"/>
      <c r="RQY151" s="94"/>
      <c r="RQZ151" s="94"/>
      <c r="RRA151" s="94"/>
      <c r="RRB151" s="94"/>
      <c r="RRC151" s="94"/>
      <c r="RRD151" s="94"/>
      <c r="RRE151" s="94"/>
      <c r="RRF151" s="94"/>
      <c r="RRG151" s="94"/>
      <c r="RRH151" s="94"/>
      <c r="RRI151" s="94"/>
      <c r="RRJ151" s="94"/>
      <c r="RRK151" s="94"/>
      <c r="RRL151" s="94"/>
      <c r="RRM151" s="94"/>
      <c r="RRN151" s="94"/>
      <c r="RRO151" s="94"/>
      <c r="RRP151" s="94"/>
      <c r="RRQ151" s="94"/>
      <c r="RRR151" s="94"/>
      <c r="RRS151" s="94"/>
      <c r="RRT151" s="94"/>
      <c r="RRU151" s="94"/>
      <c r="RRV151" s="94"/>
      <c r="RRW151" s="94"/>
      <c r="RRX151" s="94"/>
      <c r="RRY151" s="94"/>
      <c r="RRZ151" s="94"/>
      <c r="RSA151" s="94"/>
      <c r="RSB151" s="94"/>
      <c r="RSC151" s="94"/>
      <c r="RSD151" s="94"/>
      <c r="RSE151" s="94"/>
      <c r="RSF151" s="94"/>
      <c r="RSG151" s="94"/>
      <c r="RSH151" s="94"/>
      <c r="RSI151" s="94"/>
      <c r="RSJ151" s="94"/>
      <c r="RSK151" s="94"/>
      <c r="RSL151" s="94"/>
      <c r="RSM151" s="94"/>
      <c r="RSN151" s="94"/>
      <c r="RSO151" s="94"/>
      <c r="RSP151" s="94"/>
      <c r="RSQ151" s="94"/>
      <c r="RSR151" s="94"/>
      <c r="RSS151" s="94"/>
      <c r="RST151" s="94"/>
      <c r="RSU151" s="94"/>
      <c r="RSV151" s="94"/>
      <c r="RSW151" s="94"/>
      <c r="RSX151" s="94"/>
      <c r="RSY151" s="94"/>
      <c r="RSZ151" s="94"/>
      <c r="RTA151" s="94"/>
      <c r="RTB151" s="94"/>
      <c r="RTC151" s="94"/>
      <c r="RTD151" s="94"/>
      <c r="RTE151" s="94"/>
      <c r="RTF151" s="94"/>
      <c r="RTG151" s="94"/>
      <c r="RTH151" s="94"/>
      <c r="RTI151" s="94"/>
      <c r="RTJ151" s="94"/>
      <c r="RTK151" s="94"/>
      <c r="RTL151" s="94"/>
      <c r="RTM151" s="94"/>
      <c r="RTN151" s="94"/>
      <c r="RTO151" s="94"/>
      <c r="RTP151" s="94"/>
      <c r="RTQ151" s="94"/>
      <c r="RTR151" s="94"/>
      <c r="RTS151" s="94"/>
      <c r="RTT151" s="94"/>
      <c r="RTU151" s="94"/>
      <c r="RTV151" s="94"/>
      <c r="RTW151" s="94"/>
      <c r="RTX151" s="94"/>
      <c r="RTY151" s="94"/>
      <c r="RTZ151" s="94"/>
      <c r="RUA151" s="94"/>
      <c r="RUB151" s="94"/>
      <c r="RUC151" s="94"/>
      <c r="RUD151" s="94"/>
      <c r="RUE151" s="94"/>
      <c r="RUF151" s="94"/>
      <c r="RUG151" s="94"/>
      <c r="RUH151" s="94"/>
      <c r="RUI151" s="94"/>
      <c r="RUJ151" s="94"/>
      <c r="RUK151" s="94"/>
      <c r="RUL151" s="94"/>
      <c r="RUM151" s="94"/>
      <c r="RUN151" s="94"/>
      <c r="RUO151" s="94"/>
      <c r="RUP151" s="94"/>
      <c r="RUQ151" s="94"/>
      <c r="RUR151" s="94"/>
      <c r="RUS151" s="94"/>
      <c r="RUT151" s="94"/>
      <c r="RUU151" s="94"/>
      <c r="RUV151" s="94"/>
      <c r="RUW151" s="94"/>
      <c r="RUX151" s="94"/>
      <c r="RUY151" s="94"/>
      <c r="RUZ151" s="94"/>
      <c r="RVA151" s="94"/>
      <c r="RVB151" s="94"/>
      <c r="RVC151" s="94"/>
      <c r="RVD151" s="94"/>
      <c r="RVE151" s="94"/>
      <c r="RVF151" s="94"/>
      <c r="RVG151" s="94"/>
      <c r="RVH151" s="94"/>
      <c r="RVI151" s="94"/>
      <c r="RVJ151" s="94"/>
      <c r="RVK151" s="94"/>
      <c r="RVL151" s="94"/>
      <c r="RVM151" s="94"/>
      <c r="RVN151" s="94"/>
      <c r="RVO151" s="94"/>
      <c r="RVP151" s="94"/>
      <c r="RVQ151" s="94"/>
      <c r="RVR151" s="94"/>
      <c r="RVS151" s="94"/>
      <c r="RVT151" s="94"/>
      <c r="RVU151" s="94"/>
      <c r="RVV151" s="94"/>
      <c r="RVW151" s="94"/>
      <c r="RVX151" s="94"/>
      <c r="RVY151" s="94"/>
      <c r="RVZ151" s="94"/>
      <c r="RWA151" s="94"/>
      <c r="RWB151" s="94"/>
      <c r="RWC151" s="94"/>
      <c r="RWD151" s="94"/>
      <c r="RWE151" s="94"/>
      <c r="RWF151" s="94"/>
      <c r="RWG151" s="94"/>
      <c r="RWH151" s="94"/>
      <c r="RWI151" s="94"/>
      <c r="RWJ151" s="94"/>
      <c r="RWK151" s="94"/>
      <c r="RWL151" s="94"/>
      <c r="RWM151" s="94"/>
      <c r="RWN151" s="94"/>
      <c r="RWO151" s="94"/>
      <c r="RWP151" s="94"/>
      <c r="RWQ151" s="94"/>
      <c r="RWR151" s="94"/>
      <c r="RWS151" s="94"/>
      <c r="RWT151" s="94"/>
      <c r="RWU151" s="94"/>
      <c r="RWV151" s="94"/>
      <c r="RWW151" s="94"/>
      <c r="RWX151" s="94"/>
      <c r="RWY151" s="94"/>
      <c r="RWZ151" s="94"/>
      <c r="RXA151" s="94"/>
      <c r="RXB151" s="94"/>
      <c r="RXC151" s="94"/>
      <c r="RXD151" s="94"/>
      <c r="RXE151" s="94"/>
      <c r="RXF151" s="94"/>
      <c r="RXG151" s="94"/>
      <c r="RXH151" s="94"/>
      <c r="RXI151" s="94"/>
      <c r="RXJ151" s="94"/>
      <c r="RXK151" s="94"/>
      <c r="RXL151" s="94"/>
      <c r="RXM151" s="94"/>
      <c r="RXN151" s="94"/>
      <c r="RXO151" s="94"/>
      <c r="RXP151" s="94"/>
      <c r="RXQ151" s="94"/>
      <c r="RXR151" s="94"/>
      <c r="RXS151" s="94"/>
      <c r="RXT151" s="94"/>
      <c r="RXU151" s="94"/>
      <c r="RXV151" s="94"/>
      <c r="RXW151" s="94"/>
      <c r="RXX151" s="94"/>
      <c r="RXY151" s="94"/>
      <c r="RXZ151" s="94"/>
      <c r="RYA151" s="94"/>
      <c r="RYB151" s="94"/>
      <c r="RYC151" s="94"/>
      <c r="RYD151" s="94"/>
      <c r="RYE151" s="94"/>
      <c r="RYF151" s="94"/>
      <c r="RYG151" s="94"/>
      <c r="RYH151" s="94"/>
      <c r="RYI151" s="94"/>
      <c r="RYJ151" s="94"/>
      <c r="RYK151" s="94"/>
      <c r="RYL151" s="94"/>
      <c r="RYM151" s="94"/>
      <c r="RYN151" s="94"/>
      <c r="RYO151" s="94"/>
      <c r="RYP151" s="94"/>
      <c r="RYQ151" s="94"/>
      <c r="RYR151" s="94"/>
      <c r="RYS151" s="94"/>
      <c r="RYT151" s="94"/>
      <c r="RYU151" s="94"/>
      <c r="RYV151" s="94"/>
      <c r="RYW151" s="94"/>
      <c r="RYX151" s="94"/>
      <c r="RYY151" s="94"/>
      <c r="RYZ151" s="94"/>
      <c r="RZA151" s="94"/>
      <c r="RZB151" s="94"/>
      <c r="RZC151" s="94"/>
      <c r="RZD151" s="94"/>
      <c r="RZE151" s="94"/>
      <c r="RZF151" s="94"/>
      <c r="RZG151" s="94"/>
      <c r="RZH151" s="94"/>
      <c r="RZI151" s="94"/>
      <c r="RZJ151" s="94"/>
      <c r="RZK151" s="94"/>
      <c r="RZL151" s="94"/>
      <c r="RZM151" s="94"/>
      <c r="RZN151" s="94"/>
      <c r="RZO151" s="94"/>
      <c r="RZP151" s="94"/>
      <c r="RZQ151" s="94"/>
      <c r="RZR151" s="94"/>
      <c r="RZS151" s="94"/>
      <c r="RZT151" s="94"/>
      <c r="RZU151" s="94"/>
      <c r="RZV151" s="94"/>
      <c r="RZW151" s="94"/>
      <c r="RZX151" s="94"/>
      <c r="RZY151" s="94"/>
      <c r="RZZ151" s="94"/>
      <c r="SAA151" s="94"/>
      <c r="SAB151" s="94"/>
      <c r="SAC151" s="94"/>
      <c r="SAD151" s="94"/>
      <c r="SAE151" s="94"/>
      <c r="SAF151" s="94"/>
      <c r="SAG151" s="94"/>
      <c r="SAH151" s="94"/>
      <c r="SAI151" s="94"/>
      <c r="SAJ151" s="94"/>
      <c r="SAK151" s="94"/>
      <c r="SAL151" s="94"/>
      <c r="SAM151" s="94"/>
      <c r="SAN151" s="94"/>
      <c r="SAO151" s="94"/>
      <c r="SAP151" s="94"/>
      <c r="SAQ151" s="94"/>
      <c r="SAR151" s="94"/>
      <c r="SAS151" s="94"/>
      <c r="SAT151" s="94"/>
      <c r="SAU151" s="94"/>
      <c r="SAV151" s="94"/>
      <c r="SAW151" s="94"/>
      <c r="SAX151" s="94"/>
      <c r="SAY151" s="94"/>
      <c r="SAZ151" s="94"/>
      <c r="SBA151" s="94"/>
      <c r="SBB151" s="94"/>
      <c r="SBC151" s="94"/>
      <c r="SBD151" s="94"/>
      <c r="SBE151" s="94"/>
      <c r="SBF151" s="94"/>
      <c r="SBG151" s="94"/>
      <c r="SBH151" s="94"/>
      <c r="SBI151" s="94"/>
      <c r="SBJ151" s="94"/>
      <c r="SBK151" s="94"/>
      <c r="SBL151" s="94"/>
      <c r="SBM151" s="94"/>
      <c r="SBN151" s="94"/>
      <c r="SBO151" s="94"/>
      <c r="SBP151" s="94"/>
      <c r="SBQ151" s="94"/>
      <c r="SBR151" s="94"/>
      <c r="SBS151" s="94"/>
      <c r="SBT151" s="94"/>
      <c r="SBU151" s="94"/>
      <c r="SBV151" s="94"/>
      <c r="SBW151" s="94"/>
      <c r="SBX151" s="94"/>
      <c r="SBY151" s="94"/>
      <c r="SBZ151" s="94"/>
      <c r="SCA151" s="94"/>
      <c r="SCB151" s="94"/>
      <c r="SCC151" s="94"/>
      <c r="SCD151" s="94"/>
      <c r="SCE151" s="94"/>
      <c r="SCF151" s="94"/>
      <c r="SCG151" s="94"/>
      <c r="SCH151" s="94"/>
      <c r="SCI151" s="94"/>
      <c r="SCJ151" s="94"/>
      <c r="SCK151" s="94"/>
      <c r="SCL151" s="94"/>
      <c r="SCM151" s="94"/>
      <c r="SCN151" s="94"/>
      <c r="SCO151" s="94"/>
      <c r="SCP151" s="94"/>
      <c r="SCQ151" s="94"/>
      <c r="SCR151" s="94"/>
      <c r="SCS151" s="94"/>
      <c r="SCT151" s="94"/>
      <c r="SCU151" s="94"/>
      <c r="SCV151" s="94"/>
      <c r="SCW151" s="94"/>
      <c r="SCX151" s="94"/>
      <c r="SCY151" s="94"/>
      <c r="SCZ151" s="94"/>
      <c r="SDA151" s="94"/>
      <c r="SDB151" s="94"/>
      <c r="SDC151" s="94"/>
      <c r="SDD151" s="94"/>
      <c r="SDE151" s="94"/>
      <c r="SDF151" s="94"/>
      <c r="SDG151" s="94"/>
      <c r="SDH151" s="94"/>
      <c r="SDI151" s="94"/>
      <c r="SDJ151" s="94"/>
      <c r="SDK151" s="94"/>
      <c r="SDL151" s="94"/>
      <c r="SDM151" s="94"/>
      <c r="SDN151" s="94"/>
      <c r="SDO151" s="94"/>
      <c r="SDP151" s="94"/>
      <c r="SDQ151" s="94"/>
      <c r="SDR151" s="94"/>
      <c r="SDS151" s="94"/>
      <c r="SDT151" s="94"/>
      <c r="SDU151" s="94"/>
      <c r="SDV151" s="94"/>
      <c r="SDW151" s="94"/>
      <c r="SDX151" s="94"/>
      <c r="SDY151" s="94"/>
      <c r="SDZ151" s="94"/>
      <c r="SEA151" s="94"/>
      <c r="SEB151" s="94"/>
      <c r="SEC151" s="94"/>
      <c r="SED151" s="94"/>
      <c r="SEE151" s="94"/>
      <c r="SEF151" s="94"/>
      <c r="SEG151" s="94"/>
      <c r="SEH151" s="94"/>
      <c r="SEI151" s="94"/>
      <c r="SEJ151" s="94"/>
      <c r="SEK151" s="94"/>
      <c r="SEL151" s="94"/>
      <c r="SEM151" s="94"/>
      <c r="SEN151" s="94"/>
      <c r="SEO151" s="94"/>
      <c r="SEP151" s="94"/>
      <c r="SEQ151" s="94"/>
      <c r="SER151" s="94"/>
      <c r="SES151" s="94"/>
      <c r="SET151" s="94"/>
      <c r="SEU151" s="94"/>
      <c r="SEV151" s="94"/>
      <c r="SEW151" s="94"/>
      <c r="SEX151" s="94"/>
      <c r="SEY151" s="94"/>
      <c r="SEZ151" s="94"/>
      <c r="SFA151" s="94"/>
      <c r="SFB151" s="94"/>
      <c r="SFC151" s="94"/>
      <c r="SFD151" s="94"/>
      <c r="SFE151" s="94"/>
      <c r="SFF151" s="94"/>
      <c r="SFG151" s="94"/>
      <c r="SFH151" s="94"/>
      <c r="SFI151" s="94"/>
      <c r="SFJ151" s="94"/>
      <c r="SFK151" s="94"/>
      <c r="SFL151" s="94"/>
      <c r="SFM151" s="94"/>
      <c r="SFN151" s="94"/>
      <c r="SFO151" s="94"/>
      <c r="SFP151" s="94"/>
      <c r="SFQ151" s="94"/>
      <c r="SFR151" s="94"/>
      <c r="SFS151" s="94"/>
      <c r="SFT151" s="94"/>
      <c r="SFU151" s="94"/>
      <c r="SFV151" s="94"/>
      <c r="SFW151" s="94"/>
      <c r="SFX151" s="94"/>
      <c r="SFY151" s="94"/>
      <c r="SFZ151" s="94"/>
      <c r="SGA151" s="94"/>
      <c r="SGB151" s="94"/>
      <c r="SGC151" s="94"/>
      <c r="SGD151" s="94"/>
      <c r="SGE151" s="94"/>
      <c r="SGF151" s="94"/>
      <c r="SGG151" s="94"/>
      <c r="SGH151" s="94"/>
      <c r="SGI151" s="94"/>
      <c r="SGJ151" s="94"/>
      <c r="SGK151" s="94"/>
      <c r="SGL151" s="94"/>
      <c r="SGM151" s="94"/>
      <c r="SGN151" s="94"/>
      <c r="SGO151" s="94"/>
      <c r="SGP151" s="94"/>
      <c r="SGQ151" s="94"/>
      <c r="SGR151" s="94"/>
      <c r="SGS151" s="94"/>
      <c r="SGT151" s="94"/>
      <c r="SGU151" s="94"/>
      <c r="SGV151" s="94"/>
      <c r="SGW151" s="94"/>
      <c r="SGX151" s="94"/>
      <c r="SGY151" s="94"/>
      <c r="SGZ151" s="94"/>
      <c r="SHA151" s="94"/>
      <c r="SHB151" s="94"/>
      <c r="SHC151" s="94"/>
      <c r="SHD151" s="94"/>
      <c r="SHE151" s="94"/>
      <c r="SHF151" s="94"/>
      <c r="SHG151" s="94"/>
      <c r="SHH151" s="94"/>
      <c r="SHI151" s="94"/>
      <c r="SHJ151" s="94"/>
      <c r="SHK151" s="94"/>
      <c r="SHL151" s="94"/>
      <c r="SHM151" s="94"/>
      <c r="SHN151" s="94"/>
      <c r="SHO151" s="94"/>
      <c r="SHP151" s="94"/>
      <c r="SHQ151" s="94"/>
      <c r="SHR151" s="94"/>
      <c r="SHS151" s="94"/>
      <c r="SHT151" s="94"/>
      <c r="SHU151" s="94"/>
      <c r="SHV151" s="94"/>
      <c r="SHW151" s="94"/>
      <c r="SHX151" s="94"/>
      <c r="SHY151" s="94"/>
      <c r="SHZ151" s="94"/>
      <c r="SIA151" s="94"/>
      <c r="SIB151" s="94"/>
      <c r="SIC151" s="94"/>
      <c r="SID151" s="94"/>
      <c r="SIE151" s="94"/>
      <c r="SIF151" s="94"/>
      <c r="SIG151" s="94"/>
      <c r="SIH151" s="94"/>
      <c r="SII151" s="94"/>
      <c r="SIJ151" s="94"/>
      <c r="SIK151" s="94"/>
      <c r="SIL151" s="94"/>
      <c r="SIM151" s="94"/>
      <c r="SIN151" s="94"/>
      <c r="SIO151" s="94"/>
      <c r="SIP151" s="94"/>
      <c r="SIQ151" s="94"/>
      <c r="SIR151" s="94"/>
      <c r="SIS151" s="94"/>
      <c r="SIT151" s="94"/>
      <c r="SIU151" s="94"/>
      <c r="SIV151" s="94"/>
      <c r="SIW151" s="94"/>
      <c r="SIX151" s="94"/>
      <c r="SIY151" s="94"/>
      <c r="SIZ151" s="94"/>
      <c r="SJA151" s="94"/>
      <c r="SJB151" s="94"/>
      <c r="SJC151" s="94"/>
      <c r="SJD151" s="94"/>
      <c r="SJE151" s="94"/>
      <c r="SJF151" s="94"/>
      <c r="SJG151" s="94"/>
      <c r="SJH151" s="94"/>
      <c r="SJI151" s="94"/>
      <c r="SJJ151" s="94"/>
      <c r="SJK151" s="94"/>
      <c r="SJL151" s="94"/>
      <c r="SJM151" s="94"/>
      <c r="SJN151" s="94"/>
      <c r="SJO151" s="94"/>
      <c r="SJP151" s="94"/>
      <c r="SJQ151" s="94"/>
      <c r="SJR151" s="94"/>
      <c r="SJS151" s="94"/>
      <c r="SJT151" s="94"/>
      <c r="SJU151" s="94"/>
      <c r="SJV151" s="94"/>
      <c r="SJW151" s="94"/>
      <c r="SJX151" s="94"/>
      <c r="SJY151" s="94"/>
      <c r="SJZ151" s="94"/>
      <c r="SKA151" s="94"/>
      <c r="SKB151" s="94"/>
      <c r="SKC151" s="94"/>
      <c r="SKD151" s="94"/>
      <c r="SKE151" s="94"/>
      <c r="SKF151" s="94"/>
      <c r="SKG151" s="94"/>
      <c r="SKH151" s="94"/>
      <c r="SKI151" s="94"/>
      <c r="SKJ151" s="94"/>
      <c r="SKK151" s="94"/>
      <c r="SKL151" s="94"/>
      <c r="SKM151" s="94"/>
      <c r="SKN151" s="94"/>
      <c r="SKO151" s="94"/>
      <c r="SKP151" s="94"/>
      <c r="SKQ151" s="94"/>
      <c r="SKR151" s="94"/>
      <c r="SKS151" s="94"/>
      <c r="SKT151" s="94"/>
      <c r="SKU151" s="94"/>
      <c r="SKV151" s="94"/>
      <c r="SKW151" s="94"/>
      <c r="SKX151" s="94"/>
      <c r="SKY151" s="94"/>
      <c r="SKZ151" s="94"/>
      <c r="SLA151" s="94"/>
      <c r="SLB151" s="94"/>
      <c r="SLC151" s="94"/>
      <c r="SLD151" s="94"/>
      <c r="SLE151" s="94"/>
      <c r="SLF151" s="94"/>
      <c r="SLG151" s="94"/>
      <c r="SLH151" s="94"/>
      <c r="SLI151" s="94"/>
      <c r="SLJ151" s="94"/>
      <c r="SLK151" s="94"/>
      <c r="SLL151" s="94"/>
      <c r="SLM151" s="94"/>
      <c r="SLN151" s="94"/>
      <c r="SLO151" s="94"/>
      <c r="SLP151" s="94"/>
      <c r="SLQ151" s="94"/>
      <c r="SLR151" s="94"/>
      <c r="SLS151" s="94"/>
      <c r="SLT151" s="94"/>
      <c r="SLU151" s="94"/>
      <c r="SLV151" s="94"/>
      <c r="SLW151" s="94"/>
      <c r="SLX151" s="94"/>
      <c r="SLY151" s="94"/>
      <c r="SLZ151" s="94"/>
      <c r="SMA151" s="94"/>
      <c r="SMB151" s="94"/>
      <c r="SMC151" s="94"/>
      <c r="SMD151" s="94"/>
      <c r="SME151" s="94"/>
      <c r="SMF151" s="94"/>
      <c r="SMG151" s="94"/>
      <c r="SMH151" s="94"/>
      <c r="SMI151" s="94"/>
      <c r="SMJ151" s="94"/>
      <c r="SMK151" s="94"/>
      <c r="SML151" s="94"/>
      <c r="SMM151" s="94"/>
      <c r="SMN151" s="94"/>
      <c r="SMO151" s="94"/>
      <c r="SMP151" s="94"/>
      <c r="SMQ151" s="94"/>
      <c r="SMR151" s="94"/>
      <c r="SMS151" s="94"/>
      <c r="SMT151" s="94"/>
      <c r="SMU151" s="94"/>
      <c r="SMV151" s="94"/>
      <c r="SMW151" s="94"/>
      <c r="SMX151" s="94"/>
      <c r="SMY151" s="94"/>
      <c r="SMZ151" s="94"/>
      <c r="SNA151" s="94"/>
      <c r="SNB151" s="94"/>
      <c r="SNC151" s="94"/>
      <c r="SND151" s="94"/>
      <c r="SNE151" s="94"/>
      <c r="SNF151" s="94"/>
      <c r="SNG151" s="94"/>
      <c r="SNH151" s="94"/>
      <c r="SNI151" s="94"/>
      <c r="SNJ151" s="94"/>
      <c r="SNK151" s="94"/>
      <c r="SNL151" s="94"/>
      <c r="SNM151" s="94"/>
      <c r="SNN151" s="94"/>
      <c r="SNO151" s="94"/>
      <c r="SNP151" s="94"/>
      <c r="SNQ151" s="94"/>
      <c r="SNR151" s="94"/>
      <c r="SNS151" s="94"/>
      <c r="SNT151" s="94"/>
      <c r="SNU151" s="94"/>
      <c r="SNV151" s="94"/>
      <c r="SNW151" s="94"/>
      <c r="SNX151" s="94"/>
      <c r="SNY151" s="94"/>
      <c r="SNZ151" s="94"/>
      <c r="SOA151" s="94"/>
      <c r="SOB151" s="94"/>
      <c r="SOC151" s="94"/>
      <c r="SOD151" s="94"/>
      <c r="SOE151" s="94"/>
      <c r="SOF151" s="94"/>
      <c r="SOG151" s="94"/>
      <c r="SOH151" s="94"/>
      <c r="SOI151" s="94"/>
      <c r="SOJ151" s="94"/>
      <c r="SOK151" s="94"/>
      <c r="SOL151" s="94"/>
      <c r="SOM151" s="94"/>
      <c r="SON151" s="94"/>
      <c r="SOO151" s="94"/>
      <c r="SOP151" s="94"/>
      <c r="SOQ151" s="94"/>
      <c r="SOR151" s="94"/>
      <c r="SOS151" s="94"/>
      <c r="SOT151" s="94"/>
      <c r="SOU151" s="94"/>
      <c r="SOV151" s="94"/>
      <c r="SOW151" s="94"/>
      <c r="SOX151" s="94"/>
      <c r="SOY151" s="94"/>
      <c r="SOZ151" s="94"/>
      <c r="SPA151" s="94"/>
      <c r="SPB151" s="94"/>
      <c r="SPC151" s="94"/>
      <c r="SPD151" s="94"/>
      <c r="SPE151" s="94"/>
      <c r="SPF151" s="94"/>
      <c r="SPG151" s="94"/>
      <c r="SPH151" s="94"/>
      <c r="SPI151" s="94"/>
      <c r="SPJ151" s="94"/>
      <c r="SPK151" s="94"/>
      <c r="SPL151" s="94"/>
      <c r="SPM151" s="94"/>
      <c r="SPN151" s="94"/>
      <c r="SPO151" s="94"/>
      <c r="SPP151" s="94"/>
      <c r="SPQ151" s="94"/>
      <c r="SPR151" s="94"/>
      <c r="SPS151" s="94"/>
      <c r="SPT151" s="94"/>
      <c r="SPU151" s="94"/>
      <c r="SPV151" s="94"/>
      <c r="SPW151" s="94"/>
      <c r="SPX151" s="94"/>
      <c r="SPY151" s="94"/>
      <c r="SPZ151" s="94"/>
      <c r="SQA151" s="94"/>
      <c r="SQB151" s="94"/>
      <c r="SQC151" s="94"/>
      <c r="SQD151" s="94"/>
      <c r="SQE151" s="94"/>
      <c r="SQF151" s="94"/>
      <c r="SQG151" s="94"/>
      <c r="SQH151" s="94"/>
      <c r="SQI151" s="94"/>
      <c r="SQJ151" s="94"/>
      <c r="SQK151" s="94"/>
      <c r="SQL151" s="94"/>
      <c r="SQM151" s="94"/>
      <c r="SQN151" s="94"/>
      <c r="SQO151" s="94"/>
      <c r="SQP151" s="94"/>
      <c r="SQQ151" s="94"/>
      <c r="SQR151" s="94"/>
      <c r="SQS151" s="94"/>
      <c r="SQT151" s="94"/>
      <c r="SQU151" s="94"/>
      <c r="SQV151" s="94"/>
      <c r="SQW151" s="94"/>
      <c r="SQX151" s="94"/>
      <c r="SQY151" s="94"/>
      <c r="SQZ151" s="94"/>
      <c r="SRA151" s="94"/>
      <c r="SRB151" s="94"/>
      <c r="SRC151" s="94"/>
      <c r="SRD151" s="94"/>
      <c r="SRE151" s="94"/>
      <c r="SRF151" s="94"/>
      <c r="SRG151" s="94"/>
      <c r="SRH151" s="94"/>
      <c r="SRI151" s="94"/>
      <c r="SRJ151" s="94"/>
      <c r="SRK151" s="94"/>
      <c r="SRL151" s="94"/>
      <c r="SRM151" s="94"/>
      <c r="SRN151" s="94"/>
      <c r="SRO151" s="94"/>
      <c r="SRP151" s="94"/>
      <c r="SRQ151" s="94"/>
      <c r="SRR151" s="94"/>
      <c r="SRS151" s="94"/>
      <c r="SRT151" s="94"/>
      <c r="SRU151" s="94"/>
      <c r="SRV151" s="94"/>
      <c r="SRW151" s="94"/>
      <c r="SRX151" s="94"/>
      <c r="SRY151" s="94"/>
      <c r="SRZ151" s="94"/>
      <c r="SSA151" s="94"/>
      <c r="SSB151" s="94"/>
      <c r="SSC151" s="94"/>
      <c r="SSD151" s="94"/>
      <c r="SSE151" s="94"/>
      <c r="SSF151" s="94"/>
      <c r="SSG151" s="94"/>
      <c r="SSH151" s="94"/>
      <c r="SSI151" s="94"/>
      <c r="SSJ151" s="94"/>
      <c r="SSK151" s="94"/>
      <c r="SSL151" s="94"/>
      <c r="SSM151" s="94"/>
      <c r="SSN151" s="94"/>
      <c r="SSO151" s="94"/>
      <c r="SSP151" s="94"/>
      <c r="SSQ151" s="94"/>
      <c r="SSR151" s="94"/>
      <c r="SSS151" s="94"/>
      <c r="SST151" s="94"/>
      <c r="SSU151" s="94"/>
      <c r="SSV151" s="94"/>
      <c r="SSW151" s="94"/>
      <c r="SSX151" s="94"/>
      <c r="SSY151" s="94"/>
      <c r="SSZ151" s="94"/>
      <c r="STA151" s="94"/>
      <c r="STB151" s="94"/>
      <c r="STC151" s="94"/>
      <c r="STD151" s="94"/>
      <c r="STE151" s="94"/>
      <c r="STF151" s="94"/>
      <c r="STG151" s="94"/>
      <c r="STH151" s="94"/>
      <c r="STI151" s="94"/>
      <c r="STJ151" s="94"/>
      <c r="STK151" s="94"/>
      <c r="STL151" s="94"/>
      <c r="STM151" s="94"/>
      <c r="STN151" s="94"/>
      <c r="STO151" s="94"/>
      <c r="STP151" s="94"/>
      <c r="STQ151" s="94"/>
      <c r="STR151" s="94"/>
      <c r="STS151" s="94"/>
      <c r="STT151" s="94"/>
      <c r="STU151" s="94"/>
      <c r="STV151" s="94"/>
      <c r="STW151" s="94"/>
      <c r="STX151" s="94"/>
      <c r="STY151" s="94"/>
      <c r="STZ151" s="94"/>
      <c r="SUA151" s="94"/>
      <c r="SUB151" s="94"/>
      <c r="SUC151" s="94"/>
      <c r="SUD151" s="94"/>
      <c r="SUE151" s="94"/>
      <c r="SUF151" s="94"/>
      <c r="SUG151" s="94"/>
      <c r="SUH151" s="94"/>
      <c r="SUI151" s="94"/>
      <c r="SUJ151" s="94"/>
      <c r="SUK151" s="94"/>
      <c r="SUL151" s="94"/>
      <c r="SUM151" s="94"/>
      <c r="SUN151" s="94"/>
      <c r="SUO151" s="94"/>
      <c r="SUP151" s="94"/>
      <c r="SUQ151" s="94"/>
      <c r="SUR151" s="94"/>
      <c r="SUS151" s="94"/>
      <c r="SUT151" s="94"/>
      <c r="SUU151" s="94"/>
      <c r="SUV151" s="94"/>
      <c r="SUW151" s="94"/>
      <c r="SUX151" s="94"/>
      <c r="SUY151" s="94"/>
      <c r="SUZ151" s="94"/>
      <c r="SVA151" s="94"/>
      <c r="SVB151" s="94"/>
      <c r="SVC151" s="94"/>
      <c r="SVD151" s="94"/>
      <c r="SVE151" s="94"/>
      <c r="SVF151" s="94"/>
      <c r="SVG151" s="94"/>
      <c r="SVH151" s="94"/>
      <c r="SVI151" s="94"/>
      <c r="SVJ151" s="94"/>
      <c r="SVK151" s="94"/>
      <c r="SVL151" s="94"/>
      <c r="SVM151" s="94"/>
      <c r="SVN151" s="94"/>
      <c r="SVO151" s="94"/>
      <c r="SVP151" s="94"/>
      <c r="SVQ151" s="94"/>
      <c r="SVR151" s="94"/>
      <c r="SVS151" s="94"/>
      <c r="SVT151" s="94"/>
      <c r="SVU151" s="94"/>
      <c r="SVV151" s="94"/>
      <c r="SVW151" s="94"/>
      <c r="SVX151" s="94"/>
      <c r="SVY151" s="94"/>
      <c r="SVZ151" s="94"/>
      <c r="SWA151" s="94"/>
      <c r="SWB151" s="94"/>
      <c r="SWC151" s="94"/>
      <c r="SWD151" s="94"/>
      <c r="SWE151" s="94"/>
      <c r="SWF151" s="94"/>
      <c r="SWG151" s="94"/>
      <c r="SWH151" s="94"/>
      <c r="SWI151" s="94"/>
      <c r="SWJ151" s="94"/>
      <c r="SWK151" s="94"/>
      <c r="SWL151" s="94"/>
      <c r="SWM151" s="94"/>
      <c r="SWN151" s="94"/>
      <c r="SWO151" s="94"/>
      <c r="SWP151" s="94"/>
      <c r="SWQ151" s="94"/>
      <c r="SWR151" s="94"/>
      <c r="SWS151" s="94"/>
      <c r="SWT151" s="94"/>
      <c r="SWU151" s="94"/>
      <c r="SWV151" s="94"/>
      <c r="SWW151" s="94"/>
      <c r="SWX151" s="94"/>
      <c r="SWY151" s="94"/>
      <c r="SWZ151" s="94"/>
      <c r="SXA151" s="94"/>
      <c r="SXB151" s="94"/>
      <c r="SXC151" s="94"/>
      <c r="SXD151" s="94"/>
      <c r="SXE151" s="94"/>
      <c r="SXF151" s="94"/>
      <c r="SXG151" s="94"/>
      <c r="SXH151" s="94"/>
      <c r="SXI151" s="94"/>
      <c r="SXJ151" s="94"/>
      <c r="SXK151" s="94"/>
      <c r="SXL151" s="94"/>
      <c r="SXM151" s="94"/>
      <c r="SXN151" s="94"/>
      <c r="SXO151" s="94"/>
      <c r="SXP151" s="94"/>
      <c r="SXQ151" s="94"/>
      <c r="SXR151" s="94"/>
      <c r="SXS151" s="94"/>
      <c r="SXT151" s="94"/>
      <c r="SXU151" s="94"/>
      <c r="SXV151" s="94"/>
      <c r="SXW151" s="94"/>
      <c r="SXX151" s="94"/>
      <c r="SXY151" s="94"/>
      <c r="SXZ151" s="94"/>
      <c r="SYA151" s="94"/>
      <c r="SYB151" s="94"/>
      <c r="SYC151" s="94"/>
      <c r="SYD151" s="94"/>
      <c r="SYE151" s="94"/>
      <c r="SYF151" s="94"/>
      <c r="SYG151" s="94"/>
      <c r="SYH151" s="94"/>
      <c r="SYI151" s="94"/>
      <c r="SYJ151" s="94"/>
      <c r="SYK151" s="94"/>
      <c r="SYL151" s="94"/>
      <c r="SYM151" s="94"/>
      <c r="SYN151" s="94"/>
      <c r="SYO151" s="94"/>
      <c r="SYP151" s="94"/>
      <c r="SYQ151" s="94"/>
      <c r="SYR151" s="94"/>
      <c r="SYS151" s="94"/>
      <c r="SYT151" s="94"/>
      <c r="SYU151" s="94"/>
      <c r="SYV151" s="94"/>
      <c r="SYW151" s="94"/>
      <c r="SYX151" s="94"/>
      <c r="SYY151" s="94"/>
      <c r="SYZ151" s="94"/>
      <c r="SZA151" s="94"/>
      <c r="SZB151" s="94"/>
      <c r="SZC151" s="94"/>
      <c r="SZD151" s="94"/>
      <c r="SZE151" s="94"/>
      <c r="SZF151" s="94"/>
      <c r="SZG151" s="94"/>
      <c r="SZH151" s="94"/>
      <c r="SZI151" s="94"/>
      <c r="SZJ151" s="94"/>
      <c r="SZK151" s="94"/>
      <c r="SZL151" s="94"/>
      <c r="SZM151" s="94"/>
      <c r="SZN151" s="94"/>
      <c r="SZO151" s="94"/>
      <c r="SZP151" s="94"/>
      <c r="SZQ151" s="94"/>
      <c r="SZR151" s="94"/>
      <c r="SZS151" s="94"/>
      <c r="SZT151" s="94"/>
      <c r="SZU151" s="94"/>
      <c r="SZV151" s="94"/>
      <c r="SZW151" s="94"/>
      <c r="SZX151" s="94"/>
      <c r="SZY151" s="94"/>
      <c r="SZZ151" s="94"/>
      <c r="TAA151" s="94"/>
      <c r="TAB151" s="94"/>
      <c r="TAC151" s="94"/>
      <c r="TAD151" s="94"/>
      <c r="TAE151" s="94"/>
      <c r="TAF151" s="94"/>
      <c r="TAG151" s="94"/>
      <c r="TAH151" s="94"/>
      <c r="TAI151" s="94"/>
      <c r="TAJ151" s="94"/>
      <c r="TAK151" s="94"/>
      <c r="TAL151" s="94"/>
      <c r="TAM151" s="94"/>
      <c r="TAN151" s="94"/>
      <c r="TAO151" s="94"/>
      <c r="TAP151" s="94"/>
      <c r="TAQ151" s="94"/>
      <c r="TAR151" s="94"/>
      <c r="TAS151" s="94"/>
      <c r="TAT151" s="94"/>
      <c r="TAU151" s="94"/>
      <c r="TAV151" s="94"/>
      <c r="TAW151" s="94"/>
      <c r="TAX151" s="94"/>
      <c r="TAY151" s="94"/>
      <c r="TAZ151" s="94"/>
      <c r="TBA151" s="94"/>
      <c r="TBB151" s="94"/>
      <c r="TBC151" s="94"/>
      <c r="TBD151" s="94"/>
      <c r="TBE151" s="94"/>
      <c r="TBF151" s="94"/>
      <c r="TBG151" s="94"/>
      <c r="TBH151" s="94"/>
      <c r="TBI151" s="94"/>
      <c r="TBJ151" s="94"/>
      <c r="TBK151" s="94"/>
      <c r="TBL151" s="94"/>
      <c r="TBM151" s="94"/>
      <c r="TBN151" s="94"/>
      <c r="TBO151" s="94"/>
      <c r="TBP151" s="94"/>
      <c r="TBQ151" s="94"/>
      <c r="TBR151" s="94"/>
      <c r="TBS151" s="94"/>
      <c r="TBT151" s="94"/>
      <c r="TBU151" s="94"/>
      <c r="TBV151" s="94"/>
      <c r="TBW151" s="94"/>
      <c r="TBX151" s="94"/>
      <c r="TBY151" s="94"/>
      <c r="TBZ151" s="94"/>
      <c r="TCA151" s="94"/>
      <c r="TCB151" s="94"/>
      <c r="TCC151" s="94"/>
      <c r="TCD151" s="94"/>
      <c r="TCE151" s="94"/>
      <c r="TCF151" s="94"/>
      <c r="TCG151" s="94"/>
      <c r="TCH151" s="94"/>
      <c r="TCI151" s="94"/>
      <c r="TCJ151" s="94"/>
      <c r="TCK151" s="94"/>
      <c r="TCL151" s="94"/>
      <c r="TCM151" s="94"/>
      <c r="TCN151" s="94"/>
      <c r="TCO151" s="94"/>
      <c r="TCP151" s="94"/>
      <c r="TCQ151" s="94"/>
      <c r="TCR151" s="94"/>
      <c r="TCS151" s="94"/>
      <c r="TCT151" s="94"/>
      <c r="TCU151" s="94"/>
      <c r="TCV151" s="94"/>
      <c r="TCW151" s="94"/>
      <c r="TCX151" s="94"/>
      <c r="TCY151" s="94"/>
      <c r="TCZ151" s="94"/>
      <c r="TDA151" s="94"/>
      <c r="TDB151" s="94"/>
      <c r="TDC151" s="94"/>
      <c r="TDD151" s="94"/>
      <c r="TDE151" s="94"/>
      <c r="TDF151" s="94"/>
      <c r="TDG151" s="94"/>
      <c r="TDH151" s="94"/>
      <c r="TDI151" s="94"/>
      <c r="TDJ151" s="94"/>
      <c r="TDK151" s="94"/>
      <c r="TDL151" s="94"/>
      <c r="TDM151" s="94"/>
      <c r="TDN151" s="94"/>
      <c r="TDO151" s="94"/>
      <c r="TDP151" s="94"/>
      <c r="TDQ151" s="94"/>
      <c r="TDR151" s="94"/>
      <c r="TDS151" s="94"/>
      <c r="TDT151" s="94"/>
      <c r="TDU151" s="94"/>
      <c r="TDV151" s="94"/>
      <c r="TDW151" s="94"/>
      <c r="TDX151" s="94"/>
      <c r="TDY151" s="94"/>
      <c r="TDZ151" s="94"/>
      <c r="TEA151" s="94"/>
      <c r="TEB151" s="94"/>
      <c r="TEC151" s="94"/>
      <c r="TED151" s="94"/>
      <c r="TEE151" s="94"/>
      <c r="TEF151" s="94"/>
      <c r="TEG151" s="94"/>
      <c r="TEH151" s="94"/>
      <c r="TEI151" s="94"/>
      <c r="TEJ151" s="94"/>
      <c r="TEK151" s="94"/>
      <c r="TEL151" s="94"/>
      <c r="TEM151" s="94"/>
      <c r="TEN151" s="94"/>
      <c r="TEO151" s="94"/>
      <c r="TEP151" s="94"/>
      <c r="TEQ151" s="94"/>
      <c r="TER151" s="94"/>
      <c r="TES151" s="94"/>
      <c r="TET151" s="94"/>
      <c r="TEU151" s="94"/>
      <c r="TEV151" s="94"/>
      <c r="TEW151" s="94"/>
      <c r="TEX151" s="94"/>
      <c r="TEY151" s="94"/>
      <c r="TEZ151" s="94"/>
      <c r="TFA151" s="94"/>
      <c r="TFB151" s="94"/>
      <c r="TFC151" s="94"/>
      <c r="TFD151" s="94"/>
      <c r="TFE151" s="94"/>
      <c r="TFF151" s="94"/>
      <c r="TFG151" s="94"/>
      <c r="TFH151" s="94"/>
      <c r="TFI151" s="94"/>
      <c r="TFJ151" s="94"/>
      <c r="TFK151" s="94"/>
      <c r="TFL151" s="94"/>
      <c r="TFM151" s="94"/>
      <c r="TFN151" s="94"/>
      <c r="TFO151" s="94"/>
      <c r="TFP151" s="94"/>
      <c r="TFQ151" s="94"/>
      <c r="TFR151" s="94"/>
      <c r="TFS151" s="94"/>
      <c r="TFT151" s="94"/>
      <c r="TFU151" s="94"/>
      <c r="TFV151" s="94"/>
      <c r="TFW151" s="94"/>
      <c r="TFX151" s="94"/>
      <c r="TFY151" s="94"/>
      <c r="TFZ151" s="94"/>
      <c r="TGA151" s="94"/>
      <c r="TGB151" s="94"/>
      <c r="TGC151" s="94"/>
      <c r="TGD151" s="94"/>
      <c r="TGE151" s="94"/>
      <c r="TGF151" s="94"/>
      <c r="TGG151" s="94"/>
      <c r="TGH151" s="94"/>
      <c r="TGI151" s="94"/>
      <c r="TGJ151" s="94"/>
      <c r="TGK151" s="94"/>
      <c r="TGL151" s="94"/>
      <c r="TGM151" s="94"/>
      <c r="TGN151" s="94"/>
      <c r="TGO151" s="94"/>
      <c r="TGP151" s="94"/>
      <c r="TGQ151" s="94"/>
      <c r="TGR151" s="94"/>
      <c r="TGS151" s="94"/>
      <c r="TGT151" s="94"/>
      <c r="TGU151" s="94"/>
      <c r="TGV151" s="94"/>
      <c r="TGW151" s="94"/>
      <c r="TGX151" s="94"/>
      <c r="TGY151" s="94"/>
      <c r="TGZ151" s="94"/>
      <c r="THA151" s="94"/>
      <c r="THB151" s="94"/>
      <c r="THC151" s="94"/>
      <c r="THD151" s="94"/>
      <c r="THE151" s="94"/>
      <c r="THF151" s="94"/>
      <c r="THG151" s="94"/>
      <c r="THH151" s="94"/>
      <c r="THI151" s="94"/>
      <c r="THJ151" s="94"/>
      <c r="THK151" s="94"/>
      <c r="THL151" s="94"/>
      <c r="THM151" s="94"/>
      <c r="THN151" s="94"/>
      <c r="THO151" s="94"/>
      <c r="THP151" s="94"/>
      <c r="THQ151" s="94"/>
      <c r="THR151" s="94"/>
      <c r="THS151" s="94"/>
      <c r="THT151" s="94"/>
      <c r="THU151" s="94"/>
      <c r="THV151" s="94"/>
      <c r="THW151" s="94"/>
      <c r="THX151" s="94"/>
      <c r="THY151" s="94"/>
      <c r="THZ151" s="94"/>
      <c r="TIA151" s="94"/>
      <c r="TIB151" s="94"/>
      <c r="TIC151" s="94"/>
      <c r="TID151" s="94"/>
      <c r="TIE151" s="94"/>
      <c r="TIF151" s="94"/>
      <c r="TIG151" s="94"/>
      <c r="TIH151" s="94"/>
      <c r="TII151" s="94"/>
      <c r="TIJ151" s="94"/>
      <c r="TIK151" s="94"/>
      <c r="TIL151" s="94"/>
      <c r="TIM151" s="94"/>
      <c r="TIN151" s="94"/>
      <c r="TIO151" s="94"/>
      <c r="TIP151" s="94"/>
      <c r="TIQ151" s="94"/>
      <c r="TIR151" s="94"/>
      <c r="TIS151" s="94"/>
      <c r="TIT151" s="94"/>
      <c r="TIU151" s="94"/>
      <c r="TIV151" s="94"/>
      <c r="TIW151" s="94"/>
      <c r="TIX151" s="94"/>
      <c r="TIY151" s="94"/>
      <c r="TIZ151" s="94"/>
      <c r="TJA151" s="94"/>
      <c r="TJB151" s="94"/>
      <c r="TJC151" s="94"/>
      <c r="TJD151" s="94"/>
      <c r="TJE151" s="94"/>
      <c r="TJF151" s="94"/>
      <c r="TJG151" s="94"/>
      <c r="TJH151" s="94"/>
      <c r="TJI151" s="94"/>
      <c r="TJJ151" s="94"/>
      <c r="TJK151" s="94"/>
      <c r="TJL151" s="94"/>
      <c r="TJM151" s="94"/>
      <c r="TJN151" s="94"/>
      <c r="TJO151" s="94"/>
      <c r="TJP151" s="94"/>
      <c r="TJQ151" s="94"/>
      <c r="TJR151" s="94"/>
      <c r="TJS151" s="94"/>
      <c r="TJT151" s="94"/>
      <c r="TJU151" s="94"/>
      <c r="TJV151" s="94"/>
      <c r="TJW151" s="94"/>
      <c r="TJX151" s="94"/>
      <c r="TJY151" s="94"/>
      <c r="TJZ151" s="94"/>
      <c r="TKA151" s="94"/>
      <c r="TKB151" s="94"/>
      <c r="TKC151" s="94"/>
      <c r="TKD151" s="94"/>
      <c r="TKE151" s="94"/>
      <c r="TKF151" s="94"/>
      <c r="TKG151" s="94"/>
      <c r="TKH151" s="94"/>
      <c r="TKI151" s="94"/>
      <c r="TKJ151" s="94"/>
      <c r="TKK151" s="94"/>
      <c r="TKL151" s="94"/>
      <c r="TKM151" s="94"/>
      <c r="TKN151" s="94"/>
      <c r="TKO151" s="94"/>
      <c r="TKP151" s="94"/>
      <c r="TKQ151" s="94"/>
      <c r="TKR151" s="94"/>
      <c r="TKS151" s="94"/>
      <c r="TKT151" s="94"/>
      <c r="TKU151" s="94"/>
      <c r="TKV151" s="94"/>
      <c r="TKW151" s="94"/>
      <c r="TKX151" s="94"/>
      <c r="TKY151" s="94"/>
      <c r="TKZ151" s="94"/>
      <c r="TLA151" s="94"/>
      <c r="TLB151" s="94"/>
      <c r="TLC151" s="94"/>
      <c r="TLD151" s="94"/>
      <c r="TLE151" s="94"/>
      <c r="TLF151" s="94"/>
      <c r="TLG151" s="94"/>
      <c r="TLH151" s="94"/>
      <c r="TLI151" s="94"/>
      <c r="TLJ151" s="94"/>
      <c r="TLK151" s="94"/>
      <c r="TLL151" s="94"/>
      <c r="TLM151" s="94"/>
      <c r="TLN151" s="94"/>
      <c r="TLO151" s="94"/>
      <c r="TLP151" s="94"/>
      <c r="TLQ151" s="94"/>
      <c r="TLR151" s="94"/>
      <c r="TLS151" s="94"/>
      <c r="TLT151" s="94"/>
      <c r="TLU151" s="94"/>
      <c r="TLV151" s="94"/>
      <c r="TLW151" s="94"/>
      <c r="TLX151" s="94"/>
      <c r="TLY151" s="94"/>
      <c r="TLZ151" s="94"/>
      <c r="TMA151" s="94"/>
      <c r="TMB151" s="94"/>
      <c r="TMC151" s="94"/>
      <c r="TMD151" s="94"/>
      <c r="TME151" s="94"/>
      <c r="TMF151" s="94"/>
      <c r="TMG151" s="94"/>
      <c r="TMH151" s="94"/>
      <c r="TMI151" s="94"/>
      <c r="TMJ151" s="94"/>
      <c r="TMK151" s="94"/>
      <c r="TML151" s="94"/>
      <c r="TMM151" s="94"/>
      <c r="TMN151" s="94"/>
      <c r="TMO151" s="94"/>
      <c r="TMP151" s="94"/>
      <c r="TMQ151" s="94"/>
      <c r="TMR151" s="94"/>
      <c r="TMS151" s="94"/>
      <c r="TMT151" s="94"/>
      <c r="TMU151" s="94"/>
      <c r="TMV151" s="94"/>
      <c r="TMW151" s="94"/>
      <c r="TMX151" s="94"/>
      <c r="TMY151" s="94"/>
      <c r="TMZ151" s="94"/>
      <c r="TNA151" s="94"/>
      <c r="TNB151" s="94"/>
      <c r="TNC151" s="94"/>
      <c r="TND151" s="94"/>
      <c r="TNE151" s="94"/>
      <c r="TNF151" s="94"/>
      <c r="TNG151" s="94"/>
      <c r="TNH151" s="94"/>
      <c r="TNI151" s="94"/>
      <c r="TNJ151" s="94"/>
      <c r="TNK151" s="94"/>
      <c r="TNL151" s="94"/>
      <c r="TNM151" s="94"/>
      <c r="TNN151" s="94"/>
      <c r="TNO151" s="94"/>
      <c r="TNP151" s="94"/>
      <c r="TNQ151" s="94"/>
      <c r="TNR151" s="94"/>
      <c r="TNS151" s="94"/>
      <c r="TNT151" s="94"/>
      <c r="TNU151" s="94"/>
      <c r="TNV151" s="94"/>
      <c r="TNW151" s="94"/>
      <c r="TNX151" s="94"/>
      <c r="TNY151" s="94"/>
      <c r="TNZ151" s="94"/>
      <c r="TOA151" s="94"/>
      <c r="TOB151" s="94"/>
      <c r="TOC151" s="94"/>
      <c r="TOD151" s="94"/>
      <c r="TOE151" s="94"/>
      <c r="TOF151" s="94"/>
      <c r="TOG151" s="94"/>
      <c r="TOH151" s="94"/>
      <c r="TOI151" s="94"/>
      <c r="TOJ151" s="94"/>
      <c r="TOK151" s="94"/>
      <c r="TOL151" s="94"/>
      <c r="TOM151" s="94"/>
      <c r="TON151" s="94"/>
      <c r="TOO151" s="94"/>
      <c r="TOP151" s="94"/>
      <c r="TOQ151" s="94"/>
      <c r="TOR151" s="94"/>
      <c r="TOS151" s="94"/>
      <c r="TOT151" s="94"/>
      <c r="TOU151" s="94"/>
      <c r="TOV151" s="94"/>
      <c r="TOW151" s="94"/>
      <c r="TOX151" s="94"/>
      <c r="TOY151" s="94"/>
      <c r="TOZ151" s="94"/>
      <c r="TPA151" s="94"/>
      <c r="TPB151" s="94"/>
      <c r="TPC151" s="94"/>
      <c r="TPD151" s="94"/>
      <c r="TPE151" s="94"/>
      <c r="TPF151" s="94"/>
      <c r="TPG151" s="94"/>
      <c r="TPH151" s="94"/>
      <c r="TPI151" s="94"/>
      <c r="TPJ151" s="94"/>
      <c r="TPK151" s="94"/>
      <c r="TPL151" s="94"/>
      <c r="TPM151" s="94"/>
      <c r="TPN151" s="94"/>
      <c r="TPO151" s="94"/>
      <c r="TPP151" s="94"/>
      <c r="TPQ151" s="94"/>
      <c r="TPR151" s="94"/>
      <c r="TPS151" s="94"/>
      <c r="TPT151" s="94"/>
      <c r="TPU151" s="94"/>
      <c r="TPV151" s="94"/>
      <c r="TPW151" s="94"/>
      <c r="TPX151" s="94"/>
      <c r="TPY151" s="94"/>
      <c r="TPZ151" s="94"/>
      <c r="TQA151" s="94"/>
      <c r="TQB151" s="94"/>
      <c r="TQC151" s="94"/>
      <c r="TQD151" s="94"/>
      <c r="TQE151" s="94"/>
      <c r="TQF151" s="94"/>
      <c r="TQG151" s="94"/>
      <c r="TQH151" s="94"/>
      <c r="TQI151" s="94"/>
      <c r="TQJ151" s="94"/>
      <c r="TQK151" s="94"/>
      <c r="TQL151" s="94"/>
      <c r="TQM151" s="94"/>
      <c r="TQN151" s="94"/>
      <c r="TQO151" s="94"/>
      <c r="TQP151" s="94"/>
      <c r="TQQ151" s="94"/>
      <c r="TQR151" s="94"/>
      <c r="TQS151" s="94"/>
      <c r="TQT151" s="94"/>
      <c r="TQU151" s="94"/>
      <c r="TQV151" s="94"/>
      <c r="TQW151" s="94"/>
      <c r="TQX151" s="94"/>
      <c r="TQY151" s="94"/>
      <c r="TQZ151" s="94"/>
      <c r="TRA151" s="94"/>
      <c r="TRB151" s="94"/>
      <c r="TRC151" s="94"/>
      <c r="TRD151" s="94"/>
      <c r="TRE151" s="94"/>
      <c r="TRF151" s="94"/>
      <c r="TRG151" s="94"/>
      <c r="TRH151" s="94"/>
      <c r="TRI151" s="94"/>
      <c r="TRJ151" s="94"/>
      <c r="TRK151" s="94"/>
      <c r="TRL151" s="94"/>
      <c r="TRM151" s="94"/>
      <c r="TRN151" s="94"/>
      <c r="TRO151" s="94"/>
      <c r="TRP151" s="94"/>
      <c r="TRQ151" s="94"/>
      <c r="TRR151" s="94"/>
      <c r="TRS151" s="94"/>
      <c r="TRT151" s="94"/>
      <c r="TRU151" s="94"/>
      <c r="TRV151" s="94"/>
      <c r="TRW151" s="94"/>
      <c r="TRX151" s="94"/>
      <c r="TRY151" s="94"/>
      <c r="TRZ151" s="94"/>
      <c r="TSA151" s="94"/>
      <c r="TSB151" s="94"/>
      <c r="TSC151" s="94"/>
      <c r="TSD151" s="94"/>
      <c r="TSE151" s="94"/>
      <c r="TSF151" s="94"/>
      <c r="TSG151" s="94"/>
      <c r="TSH151" s="94"/>
      <c r="TSI151" s="94"/>
      <c r="TSJ151" s="94"/>
      <c r="TSK151" s="94"/>
      <c r="TSL151" s="94"/>
      <c r="TSM151" s="94"/>
      <c r="TSN151" s="94"/>
      <c r="TSO151" s="94"/>
      <c r="TSP151" s="94"/>
      <c r="TSQ151" s="94"/>
      <c r="TSR151" s="94"/>
      <c r="TSS151" s="94"/>
      <c r="TST151" s="94"/>
      <c r="TSU151" s="94"/>
      <c r="TSV151" s="94"/>
      <c r="TSW151" s="94"/>
      <c r="TSX151" s="94"/>
      <c r="TSY151" s="94"/>
      <c r="TSZ151" s="94"/>
      <c r="TTA151" s="94"/>
      <c r="TTB151" s="94"/>
      <c r="TTC151" s="94"/>
      <c r="TTD151" s="94"/>
      <c r="TTE151" s="94"/>
      <c r="TTF151" s="94"/>
      <c r="TTG151" s="94"/>
      <c r="TTH151" s="94"/>
      <c r="TTI151" s="94"/>
      <c r="TTJ151" s="94"/>
      <c r="TTK151" s="94"/>
      <c r="TTL151" s="94"/>
      <c r="TTM151" s="94"/>
      <c r="TTN151" s="94"/>
      <c r="TTO151" s="94"/>
      <c r="TTP151" s="94"/>
      <c r="TTQ151" s="94"/>
      <c r="TTR151" s="94"/>
      <c r="TTS151" s="94"/>
      <c r="TTT151" s="94"/>
      <c r="TTU151" s="94"/>
      <c r="TTV151" s="94"/>
      <c r="TTW151" s="94"/>
      <c r="TTX151" s="94"/>
      <c r="TTY151" s="94"/>
      <c r="TTZ151" s="94"/>
      <c r="TUA151" s="94"/>
      <c r="TUB151" s="94"/>
      <c r="TUC151" s="94"/>
      <c r="TUD151" s="94"/>
      <c r="TUE151" s="94"/>
      <c r="TUF151" s="94"/>
      <c r="TUG151" s="94"/>
      <c r="TUH151" s="94"/>
      <c r="TUI151" s="94"/>
      <c r="TUJ151" s="94"/>
      <c r="TUK151" s="94"/>
      <c r="TUL151" s="94"/>
      <c r="TUM151" s="94"/>
      <c r="TUN151" s="94"/>
      <c r="TUO151" s="94"/>
      <c r="TUP151" s="94"/>
      <c r="TUQ151" s="94"/>
      <c r="TUR151" s="94"/>
      <c r="TUS151" s="94"/>
      <c r="TUT151" s="94"/>
      <c r="TUU151" s="94"/>
      <c r="TUV151" s="94"/>
      <c r="TUW151" s="94"/>
      <c r="TUX151" s="94"/>
      <c r="TUY151" s="94"/>
      <c r="TUZ151" s="94"/>
      <c r="TVA151" s="94"/>
      <c r="TVB151" s="94"/>
      <c r="TVC151" s="94"/>
      <c r="TVD151" s="94"/>
      <c r="TVE151" s="94"/>
      <c r="TVF151" s="94"/>
      <c r="TVG151" s="94"/>
      <c r="TVH151" s="94"/>
      <c r="TVI151" s="94"/>
      <c r="TVJ151" s="94"/>
      <c r="TVK151" s="94"/>
      <c r="TVL151" s="94"/>
      <c r="TVM151" s="94"/>
      <c r="TVN151" s="94"/>
      <c r="TVO151" s="94"/>
      <c r="TVP151" s="94"/>
      <c r="TVQ151" s="94"/>
      <c r="TVR151" s="94"/>
      <c r="TVS151" s="94"/>
      <c r="TVT151" s="94"/>
      <c r="TVU151" s="94"/>
      <c r="TVV151" s="94"/>
      <c r="TVW151" s="94"/>
      <c r="TVX151" s="94"/>
      <c r="TVY151" s="94"/>
      <c r="TVZ151" s="94"/>
      <c r="TWA151" s="94"/>
      <c r="TWB151" s="94"/>
      <c r="TWC151" s="94"/>
      <c r="TWD151" s="94"/>
      <c r="TWE151" s="94"/>
      <c r="TWF151" s="94"/>
      <c r="TWG151" s="94"/>
      <c r="TWH151" s="94"/>
      <c r="TWI151" s="94"/>
      <c r="TWJ151" s="94"/>
      <c r="TWK151" s="94"/>
      <c r="TWL151" s="94"/>
      <c r="TWM151" s="94"/>
      <c r="TWN151" s="94"/>
      <c r="TWO151" s="94"/>
      <c r="TWP151" s="94"/>
      <c r="TWQ151" s="94"/>
      <c r="TWR151" s="94"/>
      <c r="TWS151" s="94"/>
      <c r="TWT151" s="94"/>
      <c r="TWU151" s="94"/>
      <c r="TWV151" s="94"/>
      <c r="TWW151" s="94"/>
      <c r="TWX151" s="94"/>
      <c r="TWY151" s="94"/>
      <c r="TWZ151" s="94"/>
      <c r="TXA151" s="94"/>
      <c r="TXB151" s="94"/>
      <c r="TXC151" s="94"/>
      <c r="TXD151" s="94"/>
      <c r="TXE151" s="94"/>
      <c r="TXF151" s="94"/>
      <c r="TXG151" s="94"/>
      <c r="TXH151" s="94"/>
      <c r="TXI151" s="94"/>
      <c r="TXJ151" s="94"/>
      <c r="TXK151" s="94"/>
      <c r="TXL151" s="94"/>
      <c r="TXM151" s="94"/>
      <c r="TXN151" s="94"/>
      <c r="TXO151" s="94"/>
      <c r="TXP151" s="94"/>
      <c r="TXQ151" s="94"/>
      <c r="TXR151" s="94"/>
      <c r="TXS151" s="94"/>
      <c r="TXT151" s="94"/>
      <c r="TXU151" s="94"/>
      <c r="TXV151" s="94"/>
      <c r="TXW151" s="94"/>
      <c r="TXX151" s="94"/>
      <c r="TXY151" s="94"/>
      <c r="TXZ151" s="94"/>
      <c r="TYA151" s="94"/>
      <c r="TYB151" s="94"/>
      <c r="TYC151" s="94"/>
      <c r="TYD151" s="94"/>
      <c r="TYE151" s="94"/>
      <c r="TYF151" s="94"/>
      <c r="TYG151" s="94"/>
      <c r="TYH151" s="94"/>
      <c r="TYI151" s="94"/>
      <c r="TYJ151" s="94"/>
      <c r="TYK151" s="94"/>
      <c r="TYL151" s="94"/>
      <c r="TYM151" s="94"/>
      <c r="TYN151" s="94"/>
      <c r="TYO151" s="94"/>
      <c r="TYP151" s="94"/>
      <c r="TYQ151" s="94"/>
      <c r="TYR151" s="94"/>
      <c r="TYS151" s="94"/>
      <c r="TYT151" s="94"/>
      <c r="TYU151" s="94"/>
      <c r="TYV151" s="94"/>
      <c r="TYW151" s="94"/>
      <c r="TYX151" s="94"/>
      <c r="TYY151" s="94"/>
      <c r="TYZ151" s="94"/>
      <c r="TZA151" s="94"/>
      <c r="TZB151" s="94"/>
      <c r="TZC151" s="94"/>
      <c r="TZD151" s="94"/>
      <c r="TZE151" s="94"/>
      <c r="TZF151" s="94"/>
      <c r="TZG151" s="94"/>
      <c r="TZH151" s="94"/>
      <c r="TZI151" s="94"/>
      <c r="TZJ151" s="94"/>
      <c r="TZK151" s="94"/>
      <c r="TZL151" s="94"/>
      <c r="TZM151" s="94"/>
      <c r="TZN151" s="94"/>
      <c r="TZO151" s="94"/>
      <c r="TZP151" s="94"/>
      <c r="TZQ151" s="94"/>
      <c r="TZR151" s="94"/>
      <c r="TZS151" s="94"/>
      <c r="TZT151" s="94"/>
      <c r="TZU151" s="94"/>
      <c r="TZV151" s="94"/>
      <c r="TZW151" s="94"/>
      <c r="TZX151" s="94"/>
      <c r="TZY151" s="94"/>
      <c r="TZZ151" s="94"/>
      <c r="UAA151" s="94"/>
      <c r="UAB151" s="94"/>
      <c r="UAC151" s="94"/>
      <c r="UAD151" s="94"/>
      <c r="UAE151" s="94"/>
      <c r="UAF151" s="94"/>
      <c r="UAG151" s="94"/>
      <c r="UAH151" s="94"/>
      <c r="UAI151" s="94"/>
      <c r="UAJ151" s="94"/>
      <c r="UAK151" s="94"/>
      <c r="UAL151" s="94"/>
      <c r="UAM151" s="94"/>
      <c r="UAN151" s="94"/>
      <c r="UAO151" s="94"/>
      <c r="UAP151" s="94"/>
      <c r="UAQ151" s="94"/>
      <c r="UAR151" s="94"/>
      <c r="UAS151" s="94"/>
      <c r="UAT151" s="94"/>
      <c r="UAU151" s="94"/>
      <c r="UAV151" s="94"/>
      <c r="UAW151" s="94"/>
      <c r="UAX151" s="94"/>
      <c r="UAY151" s="94"/>
      <c r="UAZ151" s="94"/>
      <c r="UBA151" s="94"/>
      <c r="UBB151" s="94"/>
      <c r="UBC151" s="94"/>
      <c r="UBD151" s="94"/>
      <c r="UBE151" s="94"/>
      <c r="UBF151" s="94"/>
      <c r="UBG151" s="94"/>
      <c r="UBH151" s="94"/>
      <c r="UBI151" s="94"/>
      <c r="UBJ151" s="94"/>
      <c r="UBK151" s="94"/>
      <c r="UBL151" s="94"/>
      <c r="UBM151" s="94"/>
      <c r="UBN151" s="94"/>
      <c r="UBO151" s="94"/>
      <c r="UBP151" s="94"/>
      <c r="UBQ151" s="94"/>
      <c r="UBR151" s="94"/>
      <c r="UBS151" s="94"/>
      <c r="UBT151" s="94"/>
      <c r="UBU151" s="94"/>
      <c r="UBV151" s="94"/>
      <c r="UBW151" s="94"/>
      <c r="UBX151" s="94"/>
      <c r="UBY151" s="94"/>
      <c r="UBZ151" s="94"/>
      <c r="UCA151" s="94"/>
      <c r="UCB151" s="94"/>
      <c r="UCC151" s="94"/>
      <c r="UCD151" s="94"/>
      <c r="UCE151" s="94"/>
      <c r="UCF151" s="94"/>
      <c r="UCG151" s="94"/>
      <c r="UCH151" s="94"/>
      <c r="UCI151" s="94"/>
      <c r="UCJ151" s="94"/>
      <c r="UCK151" s="94"/>
      <c r="UCL151" s="94"/>
      <c r="UCM151" s="94"/>
      <c r="UCN151" s="94"/>
      <c r="UCO151" s="94"/>
      <c r="UCP151" s="94"/>
      <c r="UCQ151" s="94"/>
      <c r="UCR151" s="94"/>
      <c r="UCS151" s="94"/>
      <c r="UCT151" s="94"/>
      <c r="UCU151" s="94"/>
      <c r="UCV151" s="94"/>
      <c r="UCW151" s="94"/>
      <c r="UCX151" s="94"/>
      <c r="UCY151" s="94"/>
      <c r="UCZ151" s="94"/>
      <c r="UDA151" s="94"/>
      <c r="UDB151" s="94"/>
      <c r="UDC151" s="94"/>
      <c r="UDD151" s="94"/>
      <c r="UDE151" s="94"/>
      <c r="UDF151" s="94"/>
      <c r="UDG151" s="94"/>
      <c r="UDH151" s="94"/>
      <c r="UDI151" s="94"/>
      <c r="UDJ151" s="94"/>
      <c r="UDK151" s="94"/>
      <c r="UDL151" s="94"/>
      <c r="UDM151" s="94"/>
      <c r="UDN151" s="94"/>
      <c r="UDO151" s="94"/>
      <c r="UDP151" s="94"/>
      <c r="UDQ151" s="94"/>
      <c r="UDR151" s="94"/>
      <c r="UDS151" s="94"/>
      <c r="UDT151" s="94"/>
      <c r="UDU151" s="94"/>
      <c r="UDV151" s="94"/>
      <c r="UDW151" s="94"/>
      <c r="UDX151" s="94"/>
      <c r="UDY151" s="94"/>
      <c r="UDZ151" s="94"/>
      <c r="UEA151" s="94"/>
      <c r="UEB151" s="94"/>
      <c r="UEC151" s="94"/>
      <c r="UED151" s="94"/>
      <c r="UEE151" s="94"/>
      <c r="UEF151" s="94"/>
      <c r="UEG151" s="94"/>
      <c r="UEH151" s="94"/>
      <c r="UEI151" s="94"/>
      <c r="UEJ151" s="94"/>
      <c r="UEK151" s="94"/>
      <c r="UEL151" s="94"/>
      <c r="UEM151" s="94"/>
      <c r="UEN151" s="94"/>
      <c r="UEO151" s="94"/>
      <c r="UEP151" s="94"/>
      <c r="UEQ151" s="94"/>
      <c r="UER151" s="94"/>
      <c r="UES151" s="94"/>
      <c r="UET151" s="94"/>
      <c r="UEU151" s="94"/>
      <c r="UEV151" s="94"/>
      <c r="UEW151" s="94"/>
      <c r="UEX151" s="94"/>
      <c r="UEY151" s="94"/>
      <c r="UEZ151" s="94"/>
      <c r="UFA151" s="94"/>
      <c r="UFB151" s="94"/>
      <c r="UFC151" s="94"/>
      <c r="UFD151" s="94"/>
      <c r="UFE151" s="94"/>
      <c r="UFF151" s="94"/>
      <c r="UFG151" s="94"/>
      <c r="UFH151" s="94"/>
      <c r="UFI151" s="94"/>
      <c r="UFJ151" s="94"/>
      <c r="UFK151" s="94"/>
      <c r="UFL151" s="94"/>
      <c r="UFM151" s="94"/>
      <c r="UFN151" s="94"/>
      <c r="UFO151" s="94"/>
      <c r="UFP151" s="94"/>
      <c r="UFQ151" s="94"/>
      <c r="UFR151" s="94"/>
      <c r="UFS151" s="94"/>
      <c r="UFT151" s="94"/>
      <c r="UFU151" s="94"/>
      <c r="UFV151" s="94"/>
      <c r="UFW151" s="94"/>
      <c r="UFX151" s="94"/>
      <c r="UFY151" s="94"/>
      <c r="UFZ151" s="94"/>
      <c r="UGA151" s="94"/>
      <c r="UGB151" s="94"/>
      <c r="UGC151" s="94"/>
      <c r="UGD151" s="94"/>
      <c r="UGE151" s="94"/>
      <c r="UGF151" s="94"/>
      <c r="UGG151" s="94"/>
      <c r="UGH151" s="94"/>
      <c r="UGI151" s="94"/>
      <c r="UGJ151" s="94"/>
      <c r="UGK151" s="94"/>
      <c r="UGL151" s="94"/>
      <c r="UGM151" s="94"/>
      <c r="UGN151" s="94"/>
      <c r="UGO151" s="94"/>
      <c r="UGP151" s="94"/>
      <c r="UGQ151" s="94"/>
      <c r="UGR151" s="94"/>
      <c r="UGS151" s="94"/>
      <c r="UGT151" s="94"/>
      <c r="UGU151" s="94"/>
      <c r="UGV151" s="94"/>
      <c r="UGW151" s="94"/>
      <c r="UGX151" s="94"/>
      <c r="UGY151" s="94"/>
      <c r="UGZ151" s="94"/>
      <c r="UHA151" s="94"/>
      <c r="UHB151" s="94"/>
      <c r="UHC151" s="94"/>
      <c r="UHD151" s="94"/>
      <c r="UHE151" s="94"/>
      <c r="UHF151" s="94"/>
      <c r="UHG151" s="94"/>
      <c r="UHH151" s="94"/>
      <c r="UHI151" s="94"/>
      <c r="UHJ151" s="94"/>
      <c r="UHK151" s="94"/>
      <c r="UHL151" s="94"/>
      <c r="UHM151" s="94"/>
      <c r="UHN151" s="94"/>
      <c r="UHO151" s="94"/>
      <c r="UHP151" s="94"/>
      <c r="UHQ151" s="94"/>
      <c r="UHR151" s="94"/>
      <c r="UHS151" s="94"/>
      <c r="UHT151" s="94"/>
      <c r="UHU151" s="94"/>
      <c r="UHV151" s="94"/>
      <c r="UHW151" s="94"/>
      <c r="UHX151" s="94"/>
      <c r="UHY151" s="94"/>
      <c r="UHZ151" s="94"/>
      <c r="UIA151" s="94"/>
      <c r="UIB151" s="94"/>
      <c r="UIC151" s="94"/>
      <c r="UID151" s="94"/>
      <c r="UIE151" s="94"/>
      <c r="UIF151" s="94"/>
      <c r="UIG151" s="94"/>
      <c r="UIH151" s="94"/>
      <c r="UII151" s="94"/>
      <c r="UIJ151" s="94"/>
      <c r="UIK151" s="94"/>
      <c r="UIL151" s="94"/>
      <c r="UIM151" s="94"/>
      <c r="UIN151" s="94"/>
      <c r="UIO151" s="94"/>
      <c r="UIP151" s="94"/>
      <c r="UIQ151" s="94"/>
      <c r="UIR151" s="94"/>
      <c r="UIS151" s="94"/>
      <c r="UIT151" s="94"/>
      <c r="UIU151" s="94"/>
      <c r="UIV151" s="94"/>
      <c r="UIW151" s="94"/>
      <c r="UIX151" s="94"/>
      <c r="UIY151" s="94"/>
      <c r="UIZ151" s="94"/>
      <c r="UJA151" s="94"/>
      <c r="UJB151" s="94"/>
      <c r="UJC151" s="94"/>
      <c r="UJD151" s="94"/>
      <c r="UJE151" s="94"/>
      <c r="UJF151" s="94"/>
      <c r="UJG151" s="94"/>
      <c r="UJH151" s="94"/>
      <c r="UJI151" s="94"/>
      <c r="UJJ151" s="94"/>
      <c r="UJK151" s="94"/>
      <c r="UJL151" s="94"/>
      <c r="UJM151" s="94"/>
      <c r="UJN151" s="94"/>
      <c r="UJO151" s="94"/>
      <c r="UJP151" s="94"/>
      <c r="UJQ151" s="94"/>
      <c r="UJR151" s="94"/>
      <c r="UJS151" s="94"/>
      <c r="UJT151" s="94"/>
      <c r="UJU151" s="94"/>
      <c r="UJV151" s="94"/>
      <c r="UJW151" s="94"/>
      <c r="UJX151" s="94"/>
      <c r="UJY151" s="94"/>
      <c r="UJZ151" s="94"/>
      <c r="UKA151" s="94"/>
      <c r="UKB151" s="94"/>
      <c r="UKC151" s="94"/>
      <c r="UKD151" s="94"/>
      <c r="UKE151" s="94"/>
      <c r="UKF151" s="94"/>
      <c r="UKG151" s="94"/>
      <c r="UKH151" s="94"/>
      <c r="UKI151" s="94"/>
      <c r="UKJ151" s="94"/>
      <c r="UKK151" s="94"/>
      <c r="UKL151" s="94"/>
      <c r="UKM151" s="94"/>
      <c r="UKN151" s="94"/>
      <c r="UKO151" s="94"/>
      <c r="UKP151" s="94"/>
      <c r="UKQ151" s="94"/>
      <c r="UKR151" s="94"/>
      <c r="UKS151" s="94"/>
      <c r="UKT151" s="94"/>
      <c r="UKU151" s="94"/>
      <c r="UKV151" s="94"/>
      <c r="UKW151" s="94"/>
      <c r="UKX151" s="94"/>
      <c r="UKY151" s="94"/>
      <c r="UKZ151" s="94"/>
      <c r="ULA151" s="94"/>
      <c r="ULB151" s="94"/>
      <c r="ULC151" s="94"/>
      <c r="ULD151" s="94"/>
      <c r="ULE151" s="94"/>
      <c r="ULF151" s="94"/>
      <c r="ULG151" s="94"/>
      <c r="ULH151" s="94"/>
      <c r="ULI151" s="94"/>
      <c r="ULJ151" s="94"/>
      <c r="ULK151" s="94"/>
      <c r="ULL151" s="94"/>
      <c r="ULM151" s="94"/>
      <c r="ULN151" s="94"/>
      <c r="ULO151" s="94"/>
      <c r="ULP151" s="94"/>
      <c r="ULQ151" s="94"/>
      <c r="ULR151" s="94"/>
      <c r="ULS151" s="94"/>
      <c r="ULT151" s="94"/>
      <c r="ULU151" s="94"/>
      <c r="ULV151" s="94"/>
      <c r="ULW151" s="94"/>
      <c r="ULX151" s="94"/>
      <c r="ULY151" s="94"/>
      <c r="ULZ151" s="94"/>
      <c r="UMA151" s="94"/>
      <c r="UMB151" s="94"/>
      <c r="UMC151" s="94"/>
      <c r="UMD151" s="94"/>
      <c r="UME151" s="94"/>
      <c r="UMF151" s="94"/>
      <c r="UMG151" s="94"/>
      <c r="UMH151" s="94"/>
      <c r="UMI151" s="94"/>
      <c r="UMJ151" s="94"/>
      <c r="UMK151" s="94"/>
      <c r="UML151" s="94"/>
      <c r="UMM151" s="94"/>
      <c r="UMN151" s="94"/>
      <c r="UMO151" s="94"/>
      <c r="UMP151" s="94"/>
      <c r="UMQ151" s="94"/>
      <c r="UMR151" s="94"/>
      <c r="UMS151" s="94"/>
      <c r="UMT151" s="94"/>
      <c r="UMU151" s="94"/>
      <c r="UMV151" s="94"/>
      <c r="UMW151" s="94"/>
      <c r="UMX151" s="94"/>
      <c r="UMY151" s="94"/>
      <c r="UMZ151" s="94"/>
      <c r="UNA151" s="94"/>
      <c r="UNB151" s="94"/>
      <c r="UNC151" s="94"/>
      <c r="UND151" s="94"/>
      <c r="UNE151" s="94"/>
      <c r="UNF151" s="94"/>
      <c r="UNG151" s="94"/>
      <c r="UNH151" s="94"/>
      <c r="UNI151" s="94"/>
      <c r="UNJ151" s="94"/>
      <c r="UNK151" s="94"/>
      <c r="UNL151" s="94"/>
      <c r="UNM151" s="94"/>
      <c r="UNN151" s="94"/>
      <c r="UNO151" s="94"/>
      <c r="UNP151" s="94"/>
      <c r="UNQ151" s="94"/>
      <c r="UNR151" s="94"/>
      <c r="UNS151" s="94"/>
      <c r="UNT151" s="94"/>
      <c r="UNU151" s="94"/>
      <c r="UNV151" s="94"/>
      <c r="UNW151" s="94"/>
      <c r="UNX151" s="94"/>
      <c r="UNY151" s="94"/>
      <c r="UNZ151" s="94"/>
      <c r="UOA151" s="94"/>
      <c r="UOB151" s="94"/>
      <c r="UOC151" s="94"/>
      <c r="UOD151" s="94"/>
      <c r="UOE151" s="94"/>
      <c r="UOF151" s="94"/>
      <c r="UOG151" s="94"/>
      <c r="UOH151" s="94"/>
      <c r="UOI151" s="94"/>
      <c r="UOJ151" s="94"/>
      <c r="UOK151" s="94"/>
      <c r="UOL151" s="94"/>
      <c r="UOM151" s="94"/>
      <c r="UON151" s="94"/>
      <c r="UOO151" s="94"/>
      <c r="UOP151" s="94"/>
      <c r="UOQ151" s="94"/>
      <c r="UOR151" s="94"/>
      <c r="UOS151" s="94"/>
      <c r="UOT151" s="94"/>
      <c r="UOU151" s="94"/>
      <c r="UOV151" s="94"/>
      <c r="UOW151" s="94"/>
      <c r="UOX151" s="94"/>
      <c r="UOY151" s="94"/>
      <c r="UOZ151" s="94"/>
      <c r="UPA151" s="94"/>
      <c r="UPB151" s="94"/>
      <c r="UPC151" s="94"/>
      <c r="UPD151" s="94"/>
      <c r="UPE151" s="94"/>
      <c r="UPF151" s="94"/>
      <c r="UPG151" s="94"/>
      <c r="UPH151" s="94"/>
      <c r="UPI151" s="94"/>
      <c r="UPJ151" s="94"/>
      <c r="UPK151" s="94"/>
      <c r="UPL151" s="94"/>
      <c r="UPM151" s="94"/>
      <c r="UPN151" s="94"/>
      <c r="UPO151" s="94"/>
      <c r="UPP151" s="94"/>
      <c r="UPQ151" s="94"/>
      <c r="UPR151" s="94"/>
      <c r="UPS151" s="94"/>
      <c r="UPT151" s="94"/>
      <c r="UPU151" s="94"/>
      <c r="UPV151" s="94"/>
      <c r="UPW151" s="94"/>
      <c r="UPX151" s="94"/>
      <c r="UPY151" s="94"/>
      <c r="UPZ151" s="94"/>
      <c r="UQA151" s="94"/>
      <c r="UQB151" s="94"/>
      <c r="UQC151" s="94"/>
      <c r="UQD151" s="94"/>
      <c r="UQE151" s="94"/>
      <c r="UQF151" s="94"/>
      <c r="UQG151" s="94"/>
      <c r="UQH151" s="94"/>
      <c r="UQI151" s="94"/>
      <c r="UQJ151" s="94"/>
      <c r="UQK151" s="94"/>
      <c r="UQL151" s="94"/>
      <c r="UQM151" s="94"/>
      <c r="UQN151" s="94"/>
      <c r="UQO151" s="94"/>
      <c r="UQP151" s="94"/>
      <c r="UQQ151" s="94"/>
      <c r="UQR151" s="94"/>
      <c r="UQS151" s="94"/>
      <c r="UQT151" s="94"/>
      <c r="UQU151" s="94"/>
      <c r="UQV151" s="94"/>
      <c r="UQW151" s="94"/>
      <c r="UQX151" s="94"/>
      <c r="UQY151" s="94"/>
      <c r="UQZ151" s="94"/>
      <c r="URA151" s="94"/>
      <c r="URB151" s="94"/>
      <c r="URC151" s="94"/>
      <c r="URD151" s="94"/>
      <c r="URE151" s="94"/>
      <c r="URF151" s="94"/>
      <c r="URG151" s="94"/>
      <c r="URH151" s="94"/>
      <c r="URI151" s="94"/>
      <c r="URJ151" s="94"/>
      <c r="URK151" s="94"/>
      <c r="URL151" s="94"/>
      <c r="URM151" s="94"/>
      <c r="URN151" s="94"/>
      <c r="URO151" s="94"/>
      <c r="URP151" s="94"/>
      <c r="URQ151" s="94"/>
      <c r="URR151" s="94"/>
      <c r="URS151" s="94"/>
      <c r="URT151" s="94"/>
      <c r="URU151" s="94"/>
      <c r="URV151" s="94"/>
      <c r="URW151" s="94"/>
      <c r="URX151" s="94"/>
      <c r="URY151" s="94"/>
      <c r="URZ151" s="94"/>
      <c r="USA151" s="94"/>
      <c r="USB151" s="94"/>
      <c r="USC151" s="94"/>
      <c r="USD151" s="94"/>
      <c r="USE151" s="94"/>
      <c r="USF151" s="94"/>
      <c r="USG151" s="94"/>
      <c r="USH151" s="94"/>
      <c r="USI151" s="94"/>
      <c r="USJ151" s="94"/>
      <c r="USK151" s="94"/>
      <c r="USL151" s="94"/>
      <c r="USM151" s="94"/>
      <c r="USN151" s="94"/>
      <c r="USO151" s="94"/>
      <c r="USP151" s="94"/>
      <c r="USQ151" s="94"/>
      <c r="USR151" s="94"/>
      <c r="USS151" s="94"/>
      <c r="UST151" s="94"/>
      <c r="USU151" s="94"/>
      <c r="USV151" s="94"/>
      <c r="USW151" s="94"/>
      <c r="USX151" s="94"/>
      <c r="USY151" s="94"/>
      <c r="USZ151" s="94"/>
      <c r="UTA151" s="94"/>
      <c r="UTB151" s="94"/>
      <c r="UTC151" s="94"/>
      <c r="UTD151" s="94"/>
      <c r="UTE151" s="94"/>
      <c r="UTF151" s="94"/>
      <c r="UTG151" s="94"/>
      <c r="UTH151" s="94"/>
      <c r="UTI151" s="94"/>
      <c r="UTJ151" s="94"/>
      <c r="UTK151" s="94"/>
      <c r="UTL151" s="94"/>
      <c r="UTM151" s="94"/>
      <c r="UTN151" s="94"/>
      <c r="UTO151" s="94"/>
      <c r="UTP151" s="94"/>
      <c r="UTQ151" s="94"/>
      <c r="UTR151" s="94"/>
      <c r="UTS151" s="94"/>
      <c r="UTT151" s="94"/>
      <c r="UTU151" s="94"/>
      <c r="UTV151" s="94"/>
      <c r="UTW151" s="94"/>
      <c r="UTX151" s="94"/>
      <c r="UTY151" s="94"/>
      <c r="UTZ151" s="94"/>
      <c r="UUA151" s="94"/>
      <c r="UUB151" s="94"/>
      <c r="UUC151" s="94"/>
      <c r="UUD151" s="94"/>
      <c r="UUE151" s="94"/>
      <c r="UUF151" s="94"/>
      <c r="UUG151" s="94"/>
      <c r="UUH151" s="94"/>
      <c r="UUI151" s="94"/>
      <c r="UUJ151" s="94"/>
      <c r="UUK151" s="94"/>
      <c r="UUL151" s="94"/>
      <c r="UUM151" s="94"/>
      <c r="UUN151" s="94"/>
      <c r="UUO151" s="94"/>
      <c r="UUP151" s="94"/>
      <c r="UUQ151" s="94"/>
      <c r="UUR151" s="94"/>
      <c r="UUS151" s="94"/>
      <c r="UUT151" s="94"/>
      <c r="UUU151" s="94"/>
      <c r="UUV151" s="94"/>
      <c r="UUW151" s="94"/>
      <c r="UUX151" s="94"/>
      <c r="UUY151" s="94"/>
      <c r="UUZ151" s="94"/>
      <c r="UVA151" s="94"/>
      <c r="UVB151" s="94"/>
      <c r="UVC151" s="94"/>
      <c r="UVD151" s="94"/>
      <c r="UVE151" s="94"/>
      <c r="UVF151" s="94"/>
      <c r="UVG151" s="94"/>
      <c r="UVH151" s="94"/>
      <c r="UVI151" s="94"/>
      <c r="UVJ151" s="94"/>
      <c r="UVK151" s="94"/>
      <c r="UVL151" s="94"/>
      <c r="UVM151" s="94"/>
      <c r="UVN151" s="94"/>
      <c r="UVO151" s="94"/>
      <c r="UVP151" s="94"/>
      <c r="UVQ151" s="94"/>
      <c r="UVR151" s="94"/>
      <c r="UVS151" s="94"/>
      <c r="UVT151" s="94"/>
      <c r="UVU151" s="94"/>
      <c r="UVV151" s="94"/>
      <c r="UVW151" s="94"/>
      <c r="UVX151" s="94"/>
      <c r="UVY151" s="94"/>
      <c r="UVZ151" s="94"/>
      <c r="UWA151" s="94"/>
      <c r="UWB151" s="94"/>
      <c r="UWC151" s="94"/>
      <c r="UWD151" s="94"/>
      <c r="UWE151" s="94"/>
      <c r="UWF151" s="94"/>
      <c r="UWG151" s="94"/>
      <c r="UWH151" s="94"/>
      <c r="UWI151" s="94"/>
      <c r="UWJ151" s="94"/>
      <c r="UWK151" s="94"/>
      <c r="UWL151" s="94"/>
      <c r="UWM151" s="94"/>
      <c r="UWN151" s="94"/>
      <c r="UWO151" s="94"/>
      <c r="UWP151" s="94"/>
      <c r="UWQ151" s="94"/>
      <c r="UWR151" s="94"/>
      <c r="UWS151" s="94"/>
      <c r="UWT151" s="94"/>
      <c r="UWU151" s="94"/>
      <c r="UWV151" s="94"/>
      <c r="UWW151" s="94"/>
      <c r="UWX151" s="94"/>
      <c r="UWY151" s="94"/>
      <c r="UWZ151" s="94"/>
      <c r="UXA151" s="94"/>
      <c r="UXB151" s="94"/>
      <c r="UXC151" s="94"/>
      <c r="UXD151" s="94"/>
      <c r="UXE151" s="94"/>
      <c r="UXF151" s="94"/>
      <c r="UXG151" s="94"/>
      <c r="UXH151" s="94"/>
      <c r="UXI151" s="94"/>
      <c r="UXJ151" s="94"/>
      <c r="UXK151" s="94"/>
      <c r="UXL151" s="94"/>
      <c r="UXM151" s="94"/>
      <c r="UXN151" s="94"/>
      <c r="UXO151" s="94"/>
      <c r="UXP151" s="94"/>
      <c r="UXQ151" s="94"/>
      <c r="UXR151" s="94"/>
      <c r="UXS151" s="94"/>
      <c r="UXT151" s="94"/>
      <c r="UXU151" s="94"/>
      <c r="UXV151" s="94"/>
      <c r="UXW151" s="94"/>
      <c r="UXX151" s="94"/>
      <c r="UXY151" s="94"/>
      <c r="UXZ151" s="94"/>
      <c r="UYA151" s="94"/>
      <c r="UYB151" s="94"/>
      <c r="UYC151" s="94"/>
      <c r="UYD151" s="94"/>
      <c r="UYE151" s="94"/>
      <c r="UYF151" s="94"/>
      <c r="UYG151" s="94"/>
      <c r="UYH151" s="94"/>
      <c r="UYI151" s="94"/>
      <c r="UYJ151" s="94"/>
      <c r="UYK151" s="94"/>
      <c r="UYL151" s="94"/>
      <c r="UYM151" s="94"/>
      <c r="UYN151" s="94"/>
      <c r="UYO151" s="94"/>
      <c r="UYP151" s="94"/>
      <c r="UYQ151" s="94"/>
      <c r="UYR151" s="94"/>
      <c r="UYS151" s="94"/>
      <c r="UYT151" s="94"/>
      <c r="UYU151" s="94"/>
      <c r="UYV151" s="94"/>
      <c r="UYW151" s="94"/>
      <c r="UYX151" s="94"/>
      <c r="UYY151" s="94"/>
      <c r="UYZ151" s="94"/>
      <c r="UZA151" s="94"/>
      <c r="UZB151" s="94"/>
      <c r="UZC151" s="94"/>
      <c r="UZD151" s="94"/>
      <c r="UZE151" s="94"/>
      <c r="UZF151" s="94"/>
      <c r="UZG151" s="94"/>
      <c r="UZH151" s="94"/>
      <c r="UZI151" s="94"/>
      <c r="UZJ151" s="94"/>
      <c r="UZK151" s="94"/>
      <c r="UZL151" s="94"/>
      <c r="UZM151" s="94"/>
      <c r="UZN151" s="94"/>
      <c r="UZO151" s="94"/>
      <c r="UZP151" s="94"/>
      <c r="UZQ151" s="94"/>
      <c r="UZR151" s="94"/>
      <c r="UZS151" s="94"/>
      <c r="UZT151" s="94"/>
      <c r="UZU151" s="94"/>
      <c r="UZV151" s="94"/>
      <c r="UZW151" s="94"/>
      <c r="UZX151" s="94"/>
      <c r="UZY151" s="94"/>
      <c r="UZZ151" s="94"/>
      <c r="VAA151" s="94"/>
      <c r="VAB151" s="94"/>
      <c r="VAC151" s="94"/>
      <c r="VAD151" s="94"/>
      <c r="VAE151" s="94"/>
      <c r="VAF151" s="94"/>
      <c r="VAG151" s="94"/>
      <c r="VAH151" s="94"/>
      <c r="VAI151" s="94"/>
      <c r="VAJ151" s="94"/>
      <c r="VAK151" s="94"/>
      <c r="VAL151" s="94"/>
      <c r="VAM151" s="94"/>
      <c r="VAN151" s="94"/>
      <c r="VAO151" s="94"/>
      <c r="VAP151" s="94"/>
      <c r="VAQ151" s="94"/>
      <c r="VAR151" s="94"/>
      <c r="VAS151" s="94"/>
      <c r="VAT151" s="94"/>
      <c r="VAU151" s="94"/>
      <c r="VAV151" s="94"/>
      <c r="VAW151" s="94"/>
      <c r="VAX151" s="94"/>
      <c r="VAY151" s="94"/>
      <c r="VAZ151" s="94"/>
      <c r="VBA151" s="94"/>
      <c r="VBB151" s="94"/>
      <c r="VBC151" s="94"/>
      <c r="VBD151" s="94"/>
      <c r="VBE151" s="94"/>
      <c r="VBF151" s="94"/>
      <c r="VBG151" s="94"/>
      <c r="VBH151" s="94"/>
      <c r="VBI151" s="94"/>
      <c r="VBJ151" s="94"/>
      <c r="VBK151" s="94"/>
      <c r="VBL151" s="94"/>
      <c r="VBM151" s="94"/>
      <c r="VBN151" s="94"/>
      <c r="VBO151" s="94"/>
      <c r="VBP151" s="94"/>
      <c r="VBQ151" s="94"/>
      <c r="VBR151" s="94"/>
      <c r="VBS151" s="94"/>
      <c r="VBT151" s="94"/>
      <c r="VBU151" s="94"/>
      <c r="VBV151" s="94"/>
      <c r="VBW151" s="94"/>
      <c r="VBX151" s="94"/>
      <c r="VBY151" s="94"/>
      <c r="VBZ151" s="94"/>
      <c r="VCA151" s="94"/>
      <c r="VCB151" s="94"/>
      <c r="VCC151" s="94"/>
      <c r="VCD151" s="94"/>
      <c r="VCE151" s="94"/>
      <c r="VCF151" s="94"/>
      <c r="VCG151" s="94"/>
      <c r="VCH151" s="94"/>
      <c r="VCI151" s="94"/>
      <c r="VCJ151" s="94"/>
      <c r="VCK151" s="94"/>
      <c r="VCL151" s="94"/>
      <c r="VCM151" s="94"/>
      <c r="VCN151" s="94"/>
      <c r="VCO151" s="94"/>
      <c r="VCP151" s="94"/>
      <c r="VCQ151" s="94"/>
      <c r="VCR151" s="94"/>
      <c r="VCS151" s="94"/>
      <c r="VCT151" s="94"/>
      <c r="VCU151" s="94"/>
      <c r="VCV151" s="94"/>
      <c r="VCW151" s="94"/>
      <c r="VCX151" s="94"/>
      <c r="VCY151" s="94"/>
      <c r="VCZ151" s="94"/>
      <c r="VDA151" s="94"/>
      <c r="VDB151" s="94"/>
      <c r="VDC151" s="94"/>
      <c r="VDD151" s="94"/>
      <c r="VDE151" s="94"/>
      <c r="VDF151" s="94"/>
      <c r="VDG151" s="94"/>
      <c r="VDH151" s="94"/>
      <c r="VDI151" s="94"/>
      <c r="VDJ151" s="94"/>
      <c r="VDK151" s="94"/>
      <c r="VDL151" s="94"/>
      <c r="VDM151" s="94"/>
      <c r="VDN151" s="94"/>
      <c r="VDO151" s="94"/>
      <c r="VDP151" s="94"/>
      <c r="VDQ151" s="94"/>
      <c r="VDR151" s="94"/>
      <c r="VDS151" s="94"/>
      <c r="VDT151" s="94"/>
      <c r="VDU151" s="94"/>
      <c r="VDV151" s="94"/>
      <c r="VDW151" s="94"/>
      <c r="VDX151" s="94"/>
      <c r="VDY151" s="94"/>
      <c r="VDZ151" s="94"/>
      <c r="VEA151" s="94"/>
      <c r="VEB151" s="94"/>
      <c r="VEC151" s="94"/>
      <c r="VED151" s="94"/>
      <c r="VEE151" s="94"/>
      <c r="VEF151" s="94"/>
      <c r="VEG151" s="94"/>
      <c r="VEH151" s="94"/>
      <c r="VEI151" s="94"/>
      <c r="VEJ151" s="94"/>
      <c r="VEK151" s="94"/>
      <c r="VEL151" s="94"/>
      <c r="VEM151" s="94"/>
      <c r="VEN151" s="94"/>
      <c r="VEO151" s="94"/>
      <c r="VEP151" s="94"/>
      <c r="VEQ151" s="94"/>
      <c r="VER151" s="94"/>
      <c r="VES151" s="94"/>
      <c r="VET151" s="94"/>
      <c r="VEU151" s="94"/>
      <c r="VEV151" s="94"/>
      <c r="VEW151" s="94"/>
      <c r="VEX151" s="94"/>
      <c r="VEY151" s="94"/>
      <c r="VEZ151" s="94"/>
      <c r="VFA151" s="94"/>
      <c r="VFB151" s="94"/>
      <c r="VFC151" s="94"/>
      <c r="VFD151" s="94"/>
      <c r="VFE151" s="94"/>
      <c r="VFF151" s="94"/>
      <c r="VFG151" s="94"/>
      <c r="VFH151" s="94"/>
      <c r="VFI151" s="94"/>
      <c r="VFJ151" s="94"/>
      <c r="VFK151" s="94"/>
      <c r="VFL151" s="94"/>
      <c r="VFM151" s="94"/>
      <c r="VFN151" s="94"/>
      <c r="VFO151" s="94"/>
      <c r="VFP151" s="94"/>
      <c r="VFQ151" s="94"/>
      <c r="VFR151" s="94"/>
      <c r="VFS151" s="94"/>
      <c r="VFT151" s="94"/>
      <c r="VFU151" s="94"/>
      <c r="VFV151" s="94"/>
      <c r="VFW151" s="94"/>
      <c r="VFX151" s="94"/>
      <c r="VFY151" s="94"/>
      <c r="VFZ151" s="94"/>
      <c r="VGA151" s="94"/>
      <c r="VGB151" s="94"/>
      <c r="VGC151" s="94"/>
      <c r="VGD151" s="94"/>
      <c r="VGE151" s="94"/>
      <c r="VGF151" s="94"/>
      <c r="VGG151" s="94"/>
      <c r="VGH151" s="94"/>
      <c r="VGI151" s="94"/>
      <c r="VGJ151" s="94"/>
      <c r="VGK151" s="94"/>
      <c r="VGL151" s="94"/>
      <c r="VGM151" s="94"/>
      <c r="VGN151" s="94"/>
      <c r="VGO151" s="94"/>
      <c r="VGP151" s="94"/>
      <c r="VGQ151" s="94"/>
      <c r="VGR151" s="94"/>
      <c r="VGS151" s="94"/>
      <c r="VGT151" s="94"/>
      <c r="VGU151" s="94"/>
      <c r="VGV151" s="94"/>
      <c r="VGW151" s="94"/>
      <c r="VGX151" s="94"/>
      <c r="VGY151" s="94"/>
      <c r="VGZ151" s="94"/>
      <c r="VHA151" s="94"/>
      <c r="VHB151" s="94"/>
      <c r="VHC151" s="94"/>
      <c r="VHD151" s="94"/>
      <c r="VHE151" s="94"/>
      <c r="VHF151" s="94"/>
      <c r="VHG151" s="94"/>
      <c r="VHH151" s="94"/>
      <c r="VHI151" s="94"/>
      <c r="VHJ151" s="94"/>
      <c r="VHK151" s="94"/>
      <c r="VHL151" s="94"/>
      <c r="VHM151" s="94"/>
      <c r="VHN151" s="94"/>
      <c r="VHO151" s="94"/>
      <c r="VHP151" s="94"/>
      <c r="VHQ151" s="94"/>
      <c r="VHR151" s="94"/>
      <c r="VHS151" s="94"/>
      <c r="VHT151" s="94"/>
      <c r="VHU151" s="94"/>
      <c r="VHV151" s="94"/>
      <c r="VHW151" s="94"/>
      <c r="VHX151" s="94"/>
      <c r="VHY151" s="94"/>
      <c r="VHZ151" s="94"/>
      <c r="VIA151" s="94"/>
      <c r="VIB151" s="94"/>
      <c r="VIC151" s="94"/>
      <c r="VID151" s="94"/>
      <c r="VIE151" s="94"/>
      <c r="VIF151" s="94"/>
      <c r="VIG151" s="94"/>
      <c r="VIH151" s="94"/>
      <c r="VII151" s="94"/>
      <c r="VIJ151" s="94"/>
      <c r="VIK151" s="94"/>
      <c r="VIL151" s="94"/>
      <c r="VIM151" s="94"/>
      <c r="VIN151" s="94"/>
      <c r="VIO151" s="94"/>
      <c r="VIP151" s="94"/>
      <c r="VIQ151" s="94"/>
      <c r="VIR151" s="94"/>
      <c r="VIS151" s="94"/>
      <c r="VIT151" s="94"/>
      <c r="VIU151" s="94"/>
      <c r="VIV151" s="94"/>
      <c r="VIW151" s="94"/>
      <c r="VIX151" s="94"/>
      <c r="VIY151" s="94"/>
      <c r="VIZ151" s="94"/>
      <c r="VJA151" s="94"/>
      <c r="VJB151" s="94"/>
      <c r="VJC151" s="94"/>
      <c r="VJD151" s="94"/>
      <c r="VJE151" s="94"/>
      <c r="VJF151" s="94"/>
      <c r="VJG151" s="94"/>
      <c r="VJH151" s="94"/>
      <c r="VJI151" s="94"/>
      <c r="VJJ151" s="94"/>
      <c r="VJK151" s="94"/>
      <c r="VJL151" s="94"/>
      <c r="VJM151" s="94"/>
      <c r="VJN151" s="94"/>
      <c r="VJO151" s="94"/>
      <c r="VJP151" s="94"/>
      <c r="VJQ151" s="94"/>
      <c r="VJR151" s="94"/>
      <c r="VJS151" s="94"/>
      <c r="VJT151" s="94"/>
      <c r="VJU151" s="94"/>
      <c r="VJV151" s="94"/>
      <c r="VJW151" s="94"/>
      <c r="VJX151" s="94"/>
      <c r="VJY151" s="94"/>
      <c r="VJZ151" s="94"/>
      <c r="VKA151" s="94"/>
      <c r="VKB151" s="94"/>
      <c r="VKC151" s="94"/>
      <c r="VKD151" s="94"/>
      <c r="VKE151" s="94"/>
      <c r="VKF151" s="94"/>
      <c r="VKG151" s="94"/>
      <c r="VKH151" s="94"/>
      <c r="VKI151" s="94"/>
      <c r="VKJ151" s="94"/>
      <c r="VKK151" s="94"/>
      <c r="VKL151" s="94"/>
      <c r="VKM151" s="94"/>
      <c r="VKN151" s="94"/>
      <c r="VKO151" s="94"/>
      <c r="VKP151" s="94"/>
      <c r="VKQ151" s="94"/>
      <c r="VKR151" s="94"/>
      <c r="VKS151" s="94"/>
      <c r="VKT151" s="94"/>
      <c r="VKU151" s="94"/>
      <c r="VKV151" s="94"/>
      <c r="VKW151" s="94"/>
      <c r="VKX151" s="94"/>
      <c r="VKY151" s="94"/>
      <c r="VKZ151" s="94"/>
      <c r="VLA151" s="94"/>
      <c r="VLB151" s="94"/>
      <c r="VLC151" s="94"/>
      <c r="VLD151" s="94"/>
      <c r="VLE151" s="94"/>
      <c r="VLF151" s="94"/>
      <c r="VLG151" s="94"/>
      <c r="VLH151" s="94"/>
      <c r="VLI151" s="94"/>
      <c r="VLJ151" s="94"/>
      <c r="VLK151" s="94"/>
      <c r="VLL151" s="94"/>
      <c r="VLM151" s="94"/>
      <c r="VLN151" s="94"/>
      <c r="VLO151" s="94"/>
      <c r="VLP151" s="94"/>
      <c r="VLQ151" s="94"/>
      <c r="VLR151" s="94"/>
      <c r="VLS151" s="94"/>
      <c r="VLT151" s="94"/>
      <c r="VLU151" s="94"/>
      <c r="VLV151" s="94"/>
      <c r="VLW151" s="94"/>
      <c r="VLX151" s="94"/>
      <c r="VLY151" s="94"/>
      <c r="VLZ151" s="94"/>
      <c r="VMA151" s="94"/>
      <c r="VMB151" s="94"/>
      <c r="VMC151" s="94"/>
      <c r="VMD151" s="94"/>
      <c r="VME151" s="94"/>
      <c r="VMF151" s="94"/>
      <c r="VMG151" s="94"/>
      <c r="VMH151" s="94"/>
      <c r="VMI151" s="94"/>
      <c r="VMJ151" s="94"/>
      <c r="VMK151" s="94"/>
      <c r="VML151" s="94"/>
      <c r="VMM151" s="94"/>
      <c r="VMN151" s="94"/>
      <c r="VMO151" s="94"/>
      <c r="VMP151" s="94"/>
      <c r="VMQ151" s="94"/>
      <c r="VMR151" s="94"/>
      <c r="VMS151" s="94"/>
      <c r="VMT151" s="94"/>
      <c r="VMU151" s="94"/>
      <c r="VMV151" s="94"/>
      <c r="VMW151" s="94"/>
      <c r="VMX151" s="94"/>
      <c r="VMY151" s="94"/>
      <c r="VMZ151" s="94"/>
      <c r="VNA151" s="94"/>
      <c r="VNB151" s="94"/>
      <c r="VNC151" s="94"/>
      <c r="VND151" s="94"/>
      <c r="VNE151" s="94"/>
      <c r="VNF151" s="94"/>
      <c r="VNG151" s="94"/>
      <c r="VNH151" s="94"/>
      <c r="VNI151" s="94"/>
      <c r="VNJ151" s="94"/>
      <c r="VNK151" s="94"/>
      <c r="VNL151" s="94"/>
      <c r="VNM151" s="94"/>
      <c r="VNN151" s="94"/>
      <c r="VNO151" s="94"/>
      <c r="VNP151" s="94"/>
      <c r="VNQ151" s="94"/>
      <c r="VNR151" s="94"/>
      <c r="VNS151" s="94"/>
      <c r="VNT151" s="94"/>
      <c r="VNU151" s="94"/>
      <c r="VNV151" s="94"/>
      <c r="VNW151" s="94"/>
      <c r="VNX151" s="94"/>
      <c r="VNY151" s="94"/>
      <c r="VNZ151" s="94"/>
      <c r="VOA151" s="94"/>
      <c r="VOB151" s="94"/>
      <c r="VOC151" s="94"/>
      <c r="VOD151" s="94"/>
      <c r="VOE151" s="94"/>
      <c r="VOF151" s="94"/>
      <c r="VOG151" s="94"/>
      <c r="VOH151" s="94"/>
      <c r="VOI151" s="94"/>
      <c r="VOJ151" s="94"/>
      <c r="VOK151" s="94"/>
      <c r="VOL151" s="94"/>
      <c r="VOM151" s="94"/>
      <c r="VON151" s="94"/>
      <c r="VOO151" s="94"/>
      <c r="VOP151" s="94"/>
      <c r="VOQ151" s="94"/>
      <c r="VOR151" s="94"/>
      <c r="VOS151" s="94"/>
      <c r="VOT151" s="94"/>
      <c r="VOU151" s="94"/>
      <c r="VOV151" s="94"/>
      <c r="VOW151" s="94"/>
      <c r="VOX151" s="94"/>
      <c r="VOY151" s="94"/>
      <c r="VOZ151" s="94"/>
      <c r="VPA151" s="94"/>
      <c r="VPB151" s="94"/>
      <c r="VPC151" s="94"/>
      <c r="VPD151" s="94"/>
      <c r="VPE151" s="94"/>
      <c r="VPF151" s="94"/>
      <c r="VPG151" s="94"/>
      <c r="VPH151" s="94"/>
      <c r="VPI151" s="94"/>
      <c r="VPJ151" s="94"/>
      <c r="VPK151" s="94"/>
      <c r="VPL151" s="94"/>
      <c r="VPM151" s="94"/>
      <c r="VPN151" s="94"/>
      <c r="VPO151" s="94"/>
      <c r="VPP151" s="94"/>
      <c r="VPQ151" s="94"/>
      <c r="VPR151" s="94"/>
      <c r="VPS151" s="94"/>
      <c r="VPT151" s="94"/>
      <c r="VPU151" s="94"/>
      <c r="VPV151" s="94"/>
      <c r="VPW151" s="94"/>
      <c r="VPX151" s="94"/>
      <c r="VPY151" s="94"/>
      <c r="VPZ151" s="94"/>
      <c r="VQA151" s="94"/>
      <c r="VQB151" s="94"/>
      <c r="VQC151" s="94"/>
      <c r="VQD151" s="94"/>
      <c r="VQE151" s="94"/>
      <c r="VQF151" s="94"/>
      <c r="VQG151" s="94"/>
      <c r="VQH151" s="94"/>
      <c r="VQI151" s="94"/>
      <c r="VQJ151" s="94"/>
      <c r="VQK151" s="94"/>
      <c r="VQL151" s="94"/>
      <c r="VQM151" s="94"/>
      <c r="VQN151" s="94"/>
      <c r="VQO151" s="94"/>
      <c r="VQP151" s="94"/>
      <c r="VQQ151" s="94"/>
      <c r="VQR151" s="94"/>
      <c r="VQS151" s="94"/>
      <c r="VQT151" s="94"/>
      <c r="VQU151" s="94"/>
      <c r="VQV151" s="94"/>
      <c r="VQW151" s="94"/>
      <c r="VQX151" s="94"/>
      <c r="VQY151" s="94"/>
      <c r="VQZ151" s="94"/>
      <c r="VRA151" s="94"/>
      <c r="VRB151" s="94"/>
      <c r="VRC151" s="94"/>
      <c r="VRD151" s="94"/>
      <c r="VRE151" s="94"/>
      <c r="VRF151" s="94"/>
      <c r="VRG151" s="94"/>
      <c r="VRH151" s="94"/>
      <c r="VRI151" s="94"/>
      <c r="VRJ151" s="94"/>
      <c r="VRK151" s="94"/>
      <c r="VRL151" s="94"/>
      <c r="VRM151" s="94"/>
      <c r="VRN151" s="94"/>
      <c r="VRO151" s="94"/>
      <c r="VRP151" s="94"/>
      <c r="VRQ151" s="94"/>
      <c r="VRR151" s="94"/>
      <c r="VRS151" s="94"/>
      <c r="VRT151" s="94"/>
      <c r="VRU151" s="94"/>
      <c r="VRV151" s="94"/>
      <c r="VRW151" s="94"/>
      <c r="VRX151" s="94"/>
      <c r="VRY151" s="94"/>
      <c r="VRZ151" s="94"/>
      <c r="VSA151" s="94"/>
      <c r="VSB151" s="94"/>
      <c r="VSC151" s="94"/>
      <c r="VSD151" s="94"/>
      <c r="VSE151" s="94"/>
      <c r="VSF151" s="94"/>
      <c r="VSG151" s="94"/>
      <c r="VSH151" s="94"/>
      <c r="VSI151" s="94"/>
      <c r="VSJ151" s="94"/>
      <c r="VSK151" s="94"/>
      <c r="VSL151" s="94"/>
      <c r="VSM151" s="94"/>
      <c r="VSN151" s="94"/>
      <c r="VSO151" s="94"/>
      <c r="VSP151" s="94"/>
      <c r="VSQ151" s="94"/>
      <c r="VSR151" s="94"/>
      <c r="VSS151" s="94"/>
      <c r="VST151" s="94"/>
      <c r="VSU151" s="94"/>
      <c r="VSV151" s="94"/>
      <c r="VSW151" s="94"/>
      <c r="VSX151" s="94"/>
      <c r="VSY151" s="94"/>
      <c r="VSZ151" s="94"/>
      <c r="VTA151" s="94"/>
      <c r="VTB151" s="94"/>
      <c r="VTC151" s="94"/>
      <c r="VTD151" s="94"/>
      <c r="VTE151" s="94"/>
      <c r="VTF151" s="94"/>
      <c r="VTG151" s="94"/>
      <c r="VTH151" s="94"/>
      <c r="VTI151" s="94"/>
      <c r="VTJ151" s="94"/>
      <c r="VTK151" s="94"/>
      <c r="VTL151" s="94"/>
      <c r="VTM151" s="94"/>
      <c r="VTN151" s="94"/>
      <c r="VTO151" s="94"/>
      <c r="VTP151" s="94"/>
      <c r="VTQ151" s="94"/>
      <c r="VTR151" s="94"/>
      <c r="VTS151" s="94"/>
      <c r="VTT151" s="94"/>
      <c r="VTU151" s="94"/>
      <c r="VTV151" s="94"/>
      <c r="VTW151" s="94"/>
      <c r="VTX151" s="94"/>
      <c r="VTY151" s="94"/>
      <c r="VTZ151" s="94"/>
      <c r="VUA151" s="94"/>
      <c r="VUB151" s="94"/>
      <c r="VUC151" s="94"/>
      <c r="VUD151" s="94"/>
      <c r="VUE151" s="94"/>
      <c r="VUF151" s="94"/>
      <c r="VUG151" s="94"/>
      <c r="VUH151" s="94"/>
      <c r="VUI151" s="94"/>
      <c r="VUJ151" s="94"/>
      <c r="VUK151" s="94"/>
      <c r="VUL151" s="94"/>
      <c r="VUM151" s="94"/>
      <c r="VUN151" s="94"/>
      <c r="VUO151" s="94"/>
      <c r="VUP151" s="94"/>
      <c r="VUQ151" s="94"/>
      <c r="VUR151" s="94"/>
      <c r="VUS151" s="94"/>
      <c r="VUT151" s="94"/>
      <c r="VUU151" s="94"/>
      <c r="VUV151" s="94"/>
      <c r="VUW151" s="94"/>
      <c r="VUX151" s="94"/>
      <c r="VUY151" s="94"/>
      <c r="VUZ151" s="94"/>
      <c r="VVA151" s="94"/>
      <c r="VVB151" s="94"/>
      <c r="VVC151" s="94"/>
      <c r="VVD151" s="94"/>
      <c r="VVE151" s="94"/>
      <c r="VVF151" s="94"/>
      <c r="VVG151" s="94"/>
      <c r="VVH151" s="94"/>
      <c r="VVI151" s="94"/>
      <c r="VVJ151" s="94"/>
      <c r="VVK151" s="94"/>
      <c r="VVL151" s="94"/>
      <c r="VVM151" s="94"/>
      <c r="VVN151" s="94"/>
      <c r="VVO151" s="94"/>
      <c r="VVP151" s="94"/>
      <c r="VVQ151" s="94"/>
      <c r="VVR151" s="94"/>
      <c r="VVS151" s="94"/>
      <c r="VVT151" s="94"/>
      <c r="VVU151" s="94"/>
      <c r="VVV151" s="94"/>
      <c r="VVW151" s="94"/>
      <c r="VVX151" s="94"/>
      <c r="VVY151" s="94"/>
      <c r="VVZ151" s="94"/>
      <c r="VWA151" s="94"/>
      <c r="VWB151" s="94"/>
      <c r="VWC151" s="94"/>
      <c r="VWD151" s="94"/>
      <c r="VWE151" s="94"/>
      <c r="VWF151" s="94"/>
      <c r="VWG151" s="94"/>
      <c r="VWH151" s="94"/>
      <c r="VWI151" s="94"/>
      <c r="VWJ151" s="94"/>
      <c r="VWK151" s="94"/>
      <c r="VWL151" s="94"/>
      <c r="VWM151" s="94"/>
      <c r="VWN151" s="94"/>
      <c r="VWO151" s="94"/>
      <c r="VWP151" s="94"/>
      <c r="VWQ151" s="94"/>
      <c r="VWR151" s="94"/>
      <c r="VWS151" s="94"/>
      <c r="VWT151" s="94"/>
      <c r="VWU151" s="94"/>
      <c r="VWV151" s="94"/>
      <c r="VWW151" s="94"/>
      <c r="VWX151" s="94"/>
      <c r="VWY151" s="94"/>
      <c r="VWZ151" s="94"/>
      <c r="VXA151" s="94"/>
      <c r="VXB151" s="94"/>
      <c r="VXC151" s="94"/>
      <c r="VXD151" s="94"/>
      <c r="VXE151" s="94"/>
      <c r="VXF151" s="94"/>
      <c r="VXG151" s="94"/>
      <c r="VXH151" s="94"/>
      <c r="VXI151" s="94"/>
      <c r="VXJ151" s="94"/>
      <c r="VXK151" s="94"/>
      <c r="VXL151" s="94"/>
      <c r="VXM151" s="94"/>
      <c r="VXN151" s="94"/>
      <c r="VXO151" s="94"/>
      <c r="VXP151" s="94"/>
      <c r="VXQ151" s="94"/>
      <c r="VXR151" s="94"/>
      <c r="VXS151" s="94"/>
      <c r="VXT151" s="94"/>
      <c r="VXU151" s="94"/>
      <c r="VXV151" s="94"/>
      <c r="VXW151" s="94"/>
      <c r="VXX151" s="94"/>
      <c r="VXY151" s="94"/>
      <c r="VXZ151" s="94"/>
      <c r="VYA151" s="94"/>
      <c r="VYB151" s="94"/>
      <c r="VYC151" s="94"/>
      <c r="VYD151" s="94"/>
      <c r="VYE151" s="94"/>
      <c r="VYF151" s="94"/>
      <c r="VYG151" s="94"/>
      <c r="VYH151" s="94"/>
      <c r="VYI151" s="94"/>
      <c r="VYJ151" s="94"/>
      <c r="VYK151" s="94"/>
      <c r="VYL151" s="94"/>
      <c r="VYM151" s="94"/>
      <c r="VYN151" s="94"/>
      <c r="VYO151" s="94"/>
      <c r="VYP151" s="94"/>
      <c r="VYQ151" s="94"/>
      <c r="VYR151" s="94"/>
      <c r="VYS151" s="94"/>
      <c r="VYT151" s="94"/>
      <c r="VYU151" s="94"/>
      <c r="VYV151" s="94"/>
      <c r="VYW151" s="94"/>
      <c r="VYX151" s="94"/>
      <c r="VYY151" s="94"/>
      <c r="VYZ151" s="94"/>
      <c r="VZA151" s="94"/>
      <c r="VZB151" s="94"/>
      <c r="VZC151" s="94"/>
      <c r="VZD151" s="94"/>
      <c r="VZE151" s="94"/>
      <c r="VZF151" s="94"/>
      <c r="VZG151" s="94"/>
      <c r="VZH151" s="94"/>
      <c r="VZI151" s="94"/>
      <c r="VZJ151" s="94"/>
      <c r="VZK151" s="94"/>
      <c r="VZL151" s="94"/>
      <c r="VZM151" s="94"/>
      <c r="VZN151" s="94"/>
      <c r="VZO151" s="94"/>
      <c r="VZP151" s="94"/>
      <c r="VZQ151" s="94"/>
      <c r="VZR151" s="94"/>
      <c r="VZS151" s="94"/>
      <c r="VZT151" s="94"/>
      <c r="VZU151" s="94"/>
      <c r="VZV151" s="94"/>
      <c r="VZW151" s="94"/>
      <c r="VZX151" s="94"/>
      <c r="VZY151" s="94"/>
      <c r="VZZ151" s="94"/>
      <c r="WAA151" s="94"/>
      <c r="WAB151" s="94"/>
      <c r="WAC151" s="94"/>
      <c r="WAD151" s="94"/>
      <c r="WAE151" s="94"/>
      <c r="WAF151" s="94"/>
      <c r="WAG151" s="94"/>
      <c r="WAH151" s="94"/>
      <c r="WAI151" s="94"/>
      <c r="WAJ151" s="94"/>
      <c r="WAK151" s="94"/>
      <c r="WAL151" s="94"/>
      <c r="WAM151" s="94"/>
      <c r="WAN151" s="94"/>
      <c r="WAO151" s="94"/>
      <c r="WAP151" s="94"/>
      <c r="WAQ151" s="94"/>
      <c r="WAR151" s="94"/>
      <c r="WAS151" s="94"/>
      <c r="WAT151" s="94"/>
      <c r="WAU151" s="94"/>
      <c r="WAV151" s="94"/>
      <c r="WAW151" s="94"/>
      <c r="WAX151" s="94"/>
      <c r="WAY151" s="94"/>
      <c r="WAZ151" s="94"/>
      <c r="WBA151" s="94"/>
      <c r="WBB151" s="94"/>
      <c r="WBC151" s="94"/>
      <c r="WBD151" s="94"/>
      <c r="WBE151" s="94"/>
      <c r="WBF151" s="94"/>
      <c r="WBG151" s="94"/>
      <c r="WBH151" s="94"/>
      <c r="WBI151" s="94"/>
      <c r="WBJ151" s="94"/>
      <c r="WBK151" s="94"/>
      <c r="WBL151" s="94"/>
      <c r="WBM151" s="94"/>
      <c r="WBN151" s="94"/>
      <c r="WBO151" s="94"/>
      <c r="WBP151" s="94"/>
      <c r="WBQ151" s="94"/>
      <c r="WBR151" s="94"/>
      <c r="WBS151" s="94"/>
      <c r="WBT151" s="94"/>
      <c r="WBU151" s="94"/>
      <c r="WBV151" s="94"/>
      <c r="WBW151" s="94"/>
      <c r="WBX151" s="94"/>
      <c r="WBY151" s="94"/>
      <c r="WBZ151" s="94"/>
      <c r="WCA151" s="94"/>
      <c r="WCB151" s="94"/>
      <c r="WCC151" s="94"/>
      <c r="WCD151" s="94"/>
      <c r="WCE151" s="94"/>
      <c r="WCF151" s="94"/>
      <c r="WCG151" s="94"/>
      <c r="WCH151" s="94"/>
      <c r="WCI151" s="94"/>
      <c r="WCJ151" s="94"/>
      <c r="WCK151" s="94"/>
      <c r="WCL151" s="94"/>
      <c r="WCM151" s="94"/>
      <c r="WCN151" s="94"/>
      <c r="WCO151" s="94"/>
      <c r="WCP151" s="94"/>
      <c r="WCQ151" s="94"/>
      <c r="WCR151" s="94"/>
      <c r="WCS151" s="94"/>
      <c r="WCT151" s="94"/>
      <c r="WCU151" s="94"/>
      <c r="WCV151" s="94"/>
      <c r="WCW151" s="94"/>
      <c r="WCX151" s="94"/>
      <c r="WCY151" s="94"/>
      <c r="WCZ151" s="94"/>
      <c r="WDA151" s="94"/>
      <c r="WDB151" s="94"/>
      <c r="WDC151" s="94"/>
      <c r="WDD151" s="94"/>
      <c r="WDE151" s="94"/>
      <c r="WDF151" s="94"/>
      <c r="WDG151" s="94"/>
      <c r="WDH151" s="94"/>
      <c r="WDI151" s="94"/>
      <c r="WDJ151" s="94"/>
      <c r="WDK151" s="94"/>
      <c r="WDL151" s="94"/>
      <c r="WDM151" s="94"/>
      <c r="WDN151" s="94"/>
      <c r="WDO151" s="94"/>
      <c r="WDP151" s="94"/>
      <c r="WDQ151" s="94"/>
      <c r="WDR151" s="94"/>
      <c r="WDS151" s="94"/>
      <c r="WDT151" s="94"/>
      <c r="WDU151" s="94"/>
      <c r="WDV151" s="94"/>
      <c r="WDW151" s="94"/>
      <c r="WDX151" s="94"/>
      <c r="WDY151" s="94"/>
      <c r="WDZ151" s="94"/>
      <c r="WEA151" s="94"/>
      <c r="WEB151" s="94"/>
      <c r="WEC151" s="94"/>
      <c r="WED151" s="94"/>
      <c r="WEE151" s="94"/>
      <c r="WEF151" s="94"/>
      <c r="WEG151" s="94"/>
      <c r="WEH151" s="94"/>
      <c r="WEI151" s="94"/>
      <c r="WEJ151" s="94"/>
      <c r="WEK151" s="94"/>
      <c r="WEL151" s="94"/>
      <c r="WEM151" s="94"/>
      <c r="WEN151" s="94"/>
      <c r="WEO151" s="94"/>
      <c r="WEP151" s="94"/>
      <c r="WEQ151" s="94"/>
      <c r="WER151" s="94"/>
      <c r="WES151" s="94"/>
      <c r="WET151" s="94"/>
      <c r="WEU151" s="94"/>
      <c r="WEV151" s="94"/>
      <c r="WEW151" s="94"/>
      <c r="WEX151" s="94"/>
      <c r="WEY151" s="94"/>
      <c r="WEZ151" s="94"/>
      <c r="WFA151" s="94"/>
      <c r="WFB151" s="94"/>
      <c r="WFC151" s="94"/>
      <c r="WFD151" s="94"/>
      <c r="WFE151" s="94"/>
      <c r="WFF151" s="94"/>
      <c r="WFG151" s="94"/>
      <c r="WFH151" s="94"/>
      <c r="WFI151" s="94"/>
      <c r="WFJ151" s="94"/>
      <c r="WFK151" s="94"/>
      <c r="WFL151" s="94"/>
      <c r="WFM151" s="94"/>
      <c r="WFN151" s="94"/>
      <c r="WFO151" s="94"/>
      <c r="WFP151" s="94"/>
      <c r="WFQ151" s="94"/>
      <c r="WFR151" s="94"/>
      <c r="WFS151" s="94"/>
      <c r="WFT151" s="94"/>
      <c r="WFU151" s="94"/>
      <c r="WFV151" s="94"/>
      <c r="WFW151" s="94"/>
      <c r="WFX151" s="94"/>
      <c r="WFY151" s="94"/>
      <c r="WFZ151" s="94"/>
      <c r="WGA151" s="94"/>
      <c r="WGB151" s="94"/>
      <c r="WGC151" s="94"/>
      <c r="WGD151" s="94"/>
      <c r="WGE151" s="94"/>
      <c r="WGF151" s="94"/>
      <c r="WGG151" s="94"/>
      <c r="WGH151" s="94"/>
      <c r="WGI151" s="94"/>
      <c r="WGJ151" s="94"/>
      <c r="WGK151" s="94"/>
      <c r="WGL151" s="94"/>
      <c r="WGM151" s="94"/>
      <c r="WGN151" s="94"/>
      <c r="WGO151" s="94"/>
      <c r="WGP151" s="94"/>
      <c r="WGQ151" s="94"/>
      <c r="WGR151" s="94"/>
      <c r="WGS151" s="94"/>
      <c r="WGT151" s="94"/>
      <c r="WGU151" s="94"/>
      <c r="WGV151" s="94"/>
      <c r="WGW151" s="94"/>
      <c r="WGX151" s="94"/>
      <c r="WGY151" s="94"/>
      <c r="WGZ151" s="94"/>
      <c r="WHA151" s="94"/>
      <c r="WHB151" s="94"/>
      <c r="WHC151" s="94"/>
      <c r="WHD151" s="94"/>
      <c r="WHE151" s="94"/>
      <c r="WHF151" s="94"/>
      <c r="WHG151" s="94"/>
      <c r="WHH151" s="94"/>
      <c r="WHI151" s="94"/>
      <c r="WHJ151" s="94"/>
      <c r="WHK151" s="94"/>
      <c r="WHL151" s="94"/>
      <c r="WHM151" s="94"/>
      <c r="WHN151" s="94"/>
      <c r="WHO151" s="94"/>
      <c r="WHP151" s="94"/>
      <c r="WHQ151" s="94"/>
      <c r="WHR151" s="94"/>
      <c r="WHS151" s="94"/>
      <c r="WHT151" s="94"/>
      <c r="WHU151" s="94"/>
      <c r="WHV151" s="94"/>
      <c r="WHW151" s="94"/>
      <c r="WHX151" s="94"/>
      <c r="WHY151" s="94"/>
      <c r="WHZ151" s="94"/>
      <c r="WIA151" s="94"/>
      <c r="WIB151" s="94"/>
      <c r="WIC151" s="94"/>
      <c r="WID151" s="94"/>
      <c r="WIE151" s="94"/>
      <c r="WIF151" s="94"/>
      <c r="WIG151" s="94"/>
      <c r="WIH151" s="94"/>
      <c r="WII151" s="94"/>
      <c r="WIJ151" s="94"/>
      <c r="WIK151" s="94"/>
      <c r="WIL151" s="94"/>
      <c r="WIM151" s="94"/>
      <c r="WIN151" s="94"/>
      <c r="WIO151" s="94"/>
      <c r="WIP151" s="94"/>
      <c r="WIQ151" s="94"/>
      <c r="WIR151" s="94"/>
      <c r="WIS151" s="94"/>
      <c r="WIT151" s="94"/>
      <c r="WIU151" s="94"/>
      <c r="WIV151" s="94"/>
      <c r="WIW151" s="94"/>
      <c r="WIX151" s="94"/>
      <c r="WIY151" s="94"/>
      <c r="WIZ151" s="94"/>
      <c r="WJA151" s="94"/>
      <c r="WJB151" s="94"/>
      <c r="WJC151" s="94"/>
      <c r="WJD151" s="94"/>
      <c r="WJE151" s="94"/>
      <c r="WJF151" s="94"/>
      <c r="WJG151" s="94"/>
      <c r="WJH151" s="94"/>
      <c r="WJI151" s="94"/>
      <c r="WJJ151" s="94"/>
      <c r="WJK151" s="94"/>
      <c r="WJL151" s="94"/>
      <c r="WJM151" s="94"/>
      <c r="WJN151" s="94"/>
      <c r="WJO151" s="94"/>
      <c r="WJP151" s="94"/>
      <c r="WJQ151" s="94"/>
      <c r="WJR151" s="94"/>
      <c r="WJS151" s="94"/>
      <c r="WJT151" s="94"/>
      <c r="WJU151" s="94"/>
      <c r="WJV151" s="94"/>
      <c r="WJW151" s="94"/>
      <c r="WJX151" s="94"/>
      <c r="WJY151" s="94"/>
      <c r="WJZ151" s="94"/>
      <c r="WKA151" s="94"/>
      <c r="WKB151" s="94"/>
      <c r="WKC151" s="94"/>
      <c r="WKD151" s="94"/>
      <c r="WKE151" s="94"/>
      <c r="WKF151" s="94"/>
      <c r="WKG151" s="94"/>
      <c r="WKH151" s="94"/>
      <c r="WKI151" s="94"/>
      <c r="WKJ151" s="94"/>
      <c r="WKK151" s="94"/>
      <c r="WKL151" s="94"/>
      <c r="WKM151" s="94"/>
      <c r="WKN151" s="94"/>
      <c r="WKO151" s="94"/>
      <c r="WKP151" s="94"/>
      <c r="WKQ151" s="94"/>
      <c r="WKR151" s="94"/>
      <c r="WKS151" s="94"/>
      <c r="WKT151" s="94"/>
      <c r="WKU151" s="94"/>
      <c r="WKV151" s="94"/>
      <c r="WKW151" s="94"/>
      <c r="WKX151" s="94"/>
      <c r="WKY151" s="94"/>
      <c r="WKZ151" s="94"/>
      <c r="WLA151" s="94"/>
      <c r="WLB151" s="94"/>
      <c r="WLC151" s="94"/>
      <c r="WLD151" s="94"/>
      <c r="WLE151" s="94"/>
      <c r="WLF151" s="94"/>
      <c r="WLG151" s="94"/>
      <c r="WLH151" s="94"/>
      <c r="WLI151" s="94"/>
      <c r="WLJ151" s="94"/>
      <c r="WLK151" s="94"/>
      <c r="WLL151" s="94"/>
      <c r="WLM151" s="94"/>
      <c r="WLN151" s="94"/>
      <c r="WLO151" s="94"/>
      <c r="WLP151" s="94"/>
      <c r="WLQ151" s="94"/>
      <c r="WLR151" s="94"/>
      <c r="WLS151" s="94"/>
      <c r="WLT151" s="94"/>
      <c r="WLU151" s="94"/>
      <c r="WLV151" s="94"/>
      <c r="WLW151" s="94"/>
      <c r="WLX151" s="94"/>
      <c r="WLY151" s="94"/>
      <c r="WLZ151" s="94"/>
      <c r="WMA151" s="94"/>
      <c r="WMB151" s="94"/>
      <c r="WMC151" s="94"/>
      <c r="WMD151" s="94"/>
      <c r="WME151" s="94"/>
      <c r="WMF151" s="94"/>
      <c r="WMG151" s="94"/>
      <c r="WMH151" s="94"/>
      <c r="WMI151" s="94"/>
      <c r="WMJ151" s="94"/>
      <c r="WMK151" s="94"/>
      <c r="WML151" s="94"/>
      <c r="WMM151" s="94"/>
      <c r="WMN151" s="94"/>
      <c r="WMO151" s="94"/>
      <c r="WMP151" s="94"/>
      <c r="WMQ151" s="94"/>
      <c r="WMR151" s="94"/>
      <c r="WMS151" s="94"/>
      <c r="WMT151" s="94"/>
      <c r="WMU151" s="94"/>
      <c r="WMV151" s="94"/>
      <c r="WMW151" s="94"/>
      <c r="WMX151" s="94"/>
      <c r="WMY151" s="94"/>
      <c r="WMZ151" s="94"/>
      <c r="WNA151" s="94"/>
      <c r="WNB151" s="94"/>
      <c r="WNC151" s="94"/>
      <c r="WND151" s="94"/>
      <c r="WNE151" s="94"/>
      <c r="WNF151" s="94"/>
      <c r="WNG151" s="94"/>
      <c r="WNH151" s="94"/>
      <c r="WNI151" s="94"/>
      <c r="WNJ151" s="94"/>
      <c r="WNK151" s="94"/>
      <c r="WNL151" s="94"/>
      <c r="WNM151" s="94"/>
      <c r="WNN151" s="94"/>
      <c r="WNO151" s="94"/>
      <c r="WNP151" s="94"/>
      <c r="WNQ151" s="94"/>
      <c r="WNR151" s="94"/>
      <c r="WNS151" s="94"/>
      <c r="WNT151" s="94"/>
      <c r="WNU151" s="94"/>
      <c r="WNV151" s="94"/>
      <c r="WNW151" s="94"/>
      <c r="WNX151" s="94"/>
      <c r="WNY151" s="94"/>
      <c r="WNZ151" s="94"/>
      <c r="WOA151" s="94"/>
      <c r="WOB151" s="94"/>
      <c r="WOC151" s="94"/>
      <c r="WOD151" s="94"/>
      <c r="WOE151" s="94"/>
      <c r="WOF151" s="94"/>
      <c r="WOG151" s="94"/>
      <c r="WOH151" s="94"/>
      <c r="WOI151" s="94"/>
      <c r="WOJ151" s="94"/>
      <c r="WOK151" s="94"/>
      <c r="WOL151" s="94"/>
      <c r="WOM151" s="94"/>
      <c r="WON151" s="94"/>
      <c r="WOO151" s="94"/>
      <c r="WOP151" s="94"/>
      <c r="WOQ151" s="94"/>
      <c r="WOR151" s="94"/>
      <c r="WOS151" s="94"/>
      <c r="WOT151" s="94"/>
      <c r="WOU151" s="94"/>
      <c r="WOV151" s="94"/>
      <c r="WOW151" s="94"/>
      <c r="WOX151" s="94"/>
      <c r="WOY151" s="94"/>
      <c r="WOZ151" s="94"/>
      <c r="WPA151" s="94"/>
      <c r="WPB151" s="94"/>
      <c r="WPC151" s="94"/>
      <c r="WPD151" s="94"/>
      <c r="WPE151" s="94"/>
      <c r="WPF151" s="94"/>
      <c r="WPG151" s="94"/>
      <c r="WPH151" s="94"/>
      <c r="WPI151" s="94"/>
      <c r="WPJ151" s="94"/>
      <c r="WPK151" s="94"/>
      <c r="WPL151" s="94"/>
      <c r="WPM151" s="94"/>
      <c r="WPN151" s="94"/>
      <c r="WPO151" s="94"/>
      <c r="WPP151" s="94"/>
      <c r="WPQ151" s="94"/>
      <c r="WPR151" s="94"/>
      <c r="WPS151" s="94"/>
      <c r="WPT151" s="94"/>
      <c r="WPU151" s="94"/>
      <c r="WPV151" s="94"/>
      <c r="WPW151" s="94"/>
      <c r="WPX151" s="94"/>
      <c r="WPY151" s="94"/>
      <c r="WPZ151" s="94"/>
      <c r="WQA151" s="94"/>
      <c r="WQB151" s="94"/>
      <c r="WQC151" s="94"/>
      <c r="WQD151" s="94"/>
      <c r="WQE151" s="94"/>
      <c r="WQF151" s="94"/>
      <c r="WQG151" s="94"/>
      <c r="WQH151" s="94"/>
      <c r="WQI151" s="94"/>
      <c r="WQJ151" s="94"/>
      <c r="WQK151" s="94"/>
      <c r="WQL151" s="94"/>
      <c r="WQM151" s="94"/>
      <c r="WQN151" s="94"/>
      <c r="WQO151" s="94"/>
      <c r="WQP151" s="94"/>
      <c r="WQQ151" s="94"/>
      <c r="WQR151" s="94"/>
      <c r="WQS151" s="94"/>
      <c r="WQT151" s="94"/>
      <c r="WQU151" s="94"/>
      <c r="WQV151" s="94"/>
      <c r="WQW151" s="94"/>
      <c r="WQX151" s="94"/>
      <c r="WQY151" s="94"/>
      <c r="WQZ151" s="94"/>
      <c r="WRA151" s="94"/>
      <c r="WRB151" s="94"/>
      <c r="WRC151" s="94"/>
      <c r="WRD151" s="94"/>
      <c r="WRE151" s="94"/>
      <c r="WRF151" s="94"/>
      <c r="WRG151" s="94"/>
      <c r="WRH151" s="94"/>
      <c r="WRI151" s="94"/>
      <c r="WRJ151" s="94"/>
      <c r="WRK151" s="94"/>
      <c r="WRL151" s="94"/>
      <c r="WRM151" s="94"/>
      <c r="WRN151" s="94"/>
      <c r="WRO151" s="94"/>
      <c r="WRP151" s="94"/>
      <c r="WRQ151" s="94"/>
      <c r="WRR151" s="94"/>
      <c r="WRS151" s="94"/>
      <c r="WRT151" s="94"/>
      <c r="WRU151" s="94"/>
      <c r="WRV151" s="94"/>
      <c r="WRW151" s="94"/>
      <c r="WRX151" s="94"/>
      <c r="WRY151" s="94"/>
      <c r="WRZ151" s="94"/>
      <c r="WSA151" s="94"/>
      <c r="WSB151" s="94"/>
      <c r="WSC151" s="94"/>
      <c r="WSD151" s="94"/>
      <c r="WSE151" s="94"/>
      <c r="WSF151" s="94"/>
      <c r="WSG151" s="94"/>
      <c r="WSH151" s="94"/>
      <c r="WSI151" s="94"/>
      <c r="WSJ151" s="94"/>
      <c r="WSK151" s="94"/>
      <c r="WSL151" s="94"/>
      <c r="WSM151" s="94"/>
      <c r="WSN151" s="94"/>
      <c r="WSO151" s="94"/>
      <c r="WSP151" s="94"/>
      <c r="WSQ151" s="94"/>
      <c r="WSR151" s="94"/>
    </row>
    <row r="152" spans="1:16060" ht="15" customHeight="1" thickBot="1" x14ac:dyDescent="0.3">
      <c r="B152" s="188"/>
      <c r="C152" s="189"/>
      <c r="D152" s="189"/>
      <c r="E152" s="189"/>
      <c r="F152" s="443"/>
      <c r="G152" s="457">
        <f>G129</f>
        <v>38.5</v>
      </c>
      <c r="H152" s="336">
        <f>G152+H129</f>
        <v>77</v>
      </c>
      <c r="I152" s="336">
        <f>H152+I129</f>
        <v>115.5</v>
      </c>
      <c r="J152" s="336">
        <f>I152+$J$129</f>
        <v>154</v>
      </c>
      <c r="K152" s="336">
        <f>J152+$K$129</f>
        <v>184.8</v>
      </c>
      <c r="L152" s="458">
        <f>K152+$L$129</f>
        <v>223.3</v>
      </c>
      <c r="M152" s="212"/>
      <c r="N152" s="189"/>
      <c r="O152" s="189"/>
      <c r="P152" s="443"/>
      <c r="Q152" s="453">
        <f>$Q$129</f>
        <v>30.8</v>
      </c>
      <c r="R152" s="338">
        <f>$R$129+Q152</f>
        <v>61.6</v>
      </c>
      <c r="S152" s="338">
        <f>$S$129+R152</f>
        <v>100.1</v>
      </c>
      <c r="T152" s="338">
        <f>$T$129+S152</f>
        <v>138.6</v>
      </c>
      <c r="U152" s="338">
        <f>$U$129+T152</f>
        <v>177.1</v>
      </c>
      <c r="V152" s="475">
        <f>$V$129+U152</f>
        <v>215.6</v>
      </c>
      <c r="W152" s="212"/>
      <c r="X152" s="189"/>
      <c r="Y152" s="189"/>
      <c r="Z152" s="189"/>
      <c r="AA152" s="189"/>
      <c r="AB152" s="189"/>
      <c r="AC152" s="374">
        <f>$AC$129</f>
        <v>38.5</v>
      </c>
      <c r="AD152" s="374">
        <f>AD129+AC152</f>
        <v>77</v>
      </c>
      <c r="AE152" s="374">
        <f>AE129+AD152</f>
        <v>115.5</v>
      </c>
      <c r="AF152" s="374">
        <f>AF129+AE152</f>
        <v>154</v>
      </c>
      <c r="AG152" s="374">
        <f>AG129+AF152</f>
        <v>192.5</v>
      </c>
      <c r="AH152" s="374">
        <f>AH129+AG152</f>
        <v>231</v>
      </c>
      <c r="AI152" s="190"/>
      <c r="AJ152" s="191"/>
      <c r="AK152" s="189"/>
      <c r="AL152" s="189"/>
      <c r="AM152" s="189"/>
      <c r="AN152" s="189"/>
      <c r="AO152" s="383">
        <f>AO129</f>
        <v>38.5</v>
      </c>
      <c r="AP152" s="383">
        <f>AP129+AO152</f>
        <v>69.3</v>
      </c>
      <c r="AQ152" s="383">
        <f>AQ129+AP152</f>
        <v>107.8</v>
      </c>
      <c r="AR152" s="383">
        <f>AR129+AQ152</f>
        <v>146.30000000000001</v>
      </c>
      <c r="AS152" s="381">
        <f>AS129+AR152</f>
        <v>184.8</v>
      </c>
      <c r="AT152" s="381">
        <f>AT129+AS152</f>
        <v>215.60000000000002</v>
      </c>
      <c r="AU152" s="381">
        <f>AU129+AT152</f>
        <v>254.10000000000002</v>
      </c>
      <c r="AV152" s="381">
        <f>AV129+AU152</f>
        <v>292.60000000000002</v>
      </c>
      <c r="AW152" s="189"/>
      <c r="AX152" s="189"/>
      <c r="AY152" s="189"/>
      <c r="AZ152" s="189"/>
      <c r="BA152" s="190"/>
      <c r="BB152" s="193"/>
      <c r="BN152" s="68"/>
    </row>
    <row r="153" spans="1:16060" s="127" customFormat="1" ht="15" customHeight="1" x14ac:dyDescent="0.25">
      <c r="A153" s="68"/>
      <c r="B153" s="177" t="s">
        <v>59</v>
      </c>
      <c r="C153" s="200"/>
      <c r="D153" s="200"/>
      <c r="E153" s="200"/>
      <c r="F153" s="445"/>
      <c r="G153" s="455" t="s">
        <v>80</v>
      </c>
      <c r="H153" s="333" t="s">
        <v>80</v>
      </c>
      <c r="I153" s="333" t="s">
        <v>80</v>
      </c>
      <c r="J153" s="333" t="s">
        <v>80</v>
      </c>
      <c r="K153" s="333" t="s">
        <v>80</v>
      </c>
      <c r="L153" s="456" t="s">
        <v>80</v>
      </c>
      <c r="M153" s="218"/>
      <c r="N153" s="200"/>
      <c r="O153" s="200"/>
      <c r="P153" s="445"/>
      <c r="Q153" s="476" t="s">
        <v>81</v>
      </c>
      <c r="R153" s="340" t="s">
        <v>81</v>
      </c>
      <c r="S153" s="340" t="s">
        <v>81</v>
      </c>
      <c r="T153" s="340" t="s">
        <v>81</v>
      </c>
      <c r="U153" s="341" t="s">
        <v>101</v>
      </c>
      <c r="V153" s="477" t="s">
        <v>101</v>
      </c>
      <c r="W153" s="218"/>
      <c r="X153" s="200"/>
      <c r="Y153" s="200"/>
      <c r="Z153" s="200"/>
      <c r="AA153" s="200"/>
      <c r="AB153" s="200"/>
      <c r="AC153" s="335" t="s">
        <v>82</v>
      </c>
      <c r="AD153" s="335" t="s">
        <v>82</v>
      </c>
      <c r="AE153" s="335" t="s">
        <v>82</v>
      </c>
      <c r="AF153" s="335" t="s">
        <v>82</v>
      </c>
      <c r="AG153" s="335" t="s">
        <v>82</v>
      </c>
      <c r="AH153" s="335" t="s">
        <v>82</v>
      </c>
      <c r="AI153" s="201"/>
      <c r="AJ153" s="202"/>
      <c r="AK153" s="200"/>
      <c r="AL153" s="200"/>
      <c r="AM153" s="200"/>
      <c r="AN153" s="200"/>
      <c r="AO153" s="380" t="s">
        <v>85</v>
      </c>
      <c r="AP153" s="380" t="s">
        <v>85</v>
      </c>
      <c r="AQ153" s="380" t="s">
        <v>85</v>
      </c>
      <c r="AR153" s="380" t="s">
        <v>85</v>
      </c>
      <c r="AS153" s="340" t="s">
        <v>81</v>
      </c>
      <c r="AT153" s="340" t="s">
        <v>81</v>
      </c>
      <c r="AU153" s="340" t="s">
        <v>81</v>
      </c>
      <c r="AV153" s="340" t="s">
        <v>81</v>
      </c>
      <c r="AW153" s="200"/>
      <c r="AX153" s="200"/>
      <c r="AY153" s="200"/>
      <c r="AZ153" s="200"/>
      <c r="BA153" s="201"/>
      <c r="BB153" s="240"/>
      <c r="BC153" s="50"/>
      <c r="BD153"/>
      <c r="BF153" s="68"/>
      <c r="BG153" s="68"/>
      <c r="BH153" s="68"/>
      <c r="BI153" s="68"/>
      <c r="BJ153" s="68"/>
      <c r="BK153" s="68"/>
      <c r="BL153" s="68"/>
      <c r="BN153" s="68"/>
      <c r="BO153" s="68"/>
      <c r="BP153" s="68"/>
      <c r="BQ153" s="68"/>
      <c r="BR153" s="68"/>
      <c r="BS153" s="68"/>
      <c r="BT153" s="68"/>
      <c r="BU153" s="68"/>
      <c r="BV153" s="9"/>
      <c r="BW153" s="9"/>
      <c r="BX153" s="9"/>
      <c r="BY153" s="9"/>
      <c r="BZ153" s="9"/>
      <c r="CA153" s="23"/>
      <c r="CB153" s="95"/>
      <c r="CC153" s="95"/>
      <c r="CD153" s="95"/>
      <c r="CE153" s="95"/>
      <c r="CF153" s="95"/>
      <c r="CG153" s="95"/>
      <c r="CH153" s="95"/>
      <c r="CI153" s="95"/>
      <c r="CJ153" s="95"/>
      <c r="CK153" s="95"/>
      <c r="CL153" s="95"/>
      <c r="CM153" s="95"/>
      <c r="CN153" s="95"/>
      <c r="CO153" s="95"/>
      <c r="CP153" s="95"/>
      <c r="CQ153" s="95"/>
      <c r="CR153" s="95"/>
      <c r="CS153" s="95"/>
      <c r="CT153" s="95"/>
      <c r="CU153" s="95"/>
      <c r="CV153" s="95"/>
      <c r="CW153" s="95"/>
      <c r="CX153" s="95"/>
      <c r="CY153" s="95"/>
      <c r="CZ153" s="95"/>
      <c r="DA153" s="95"/>
      <c r="DB153" s="95"/>
      <c r="DC153" s="95"/>
      <c r="DD153" s="95"/>
      <c r="DE153" s="95"/>
      <c r="DF153" s="95"/>
      <c r="DG153" s="95"/>
      <c r="DH153" s="95"/>
      <c r="DI153" s="95"/>
      <c r="DJ153" s="95"/>
      <c r="DK153" s="95"/>
      <c r="DL153" s="95"/>
      <c r="DM153" s="95"/>
      <c r="DN153" s="95"/>
      <c r="DO153" s="95"/>
      <c r="DP153" s="95"/>
      <c r="DQ153" s="95"/>
      <c r="DR153" s="95"/>
      <c r="DS153" s="95"/>
      <c r="DT153" s="95"/>
      <c r="DU153" s="95"/>
      <c r="DV153" s="95"/>
      <c r="DW153" s="95"/>
      <c r="DX153" s="95"/>
      <c r="DY153" s="95"/>
      <c r="DZ153" s="95"/>
      <c r="EA153" s="95"/>
      <c r="EB153" s="95"/>
      <c r="EC153" s="95"/>
      <c r="ED153" s="95"/>
      <c r="EE153" s="95"/>
      <c r="EF153" s="95"/>
      <c r="EG153" s="95"/>
      <c r="EH153" s="95"/>
      <c r="EI153" s="95"/>
      <c r="EJ153" s="95"/>
      <c r="EK153" s="95"/>
      <c r="EL153" s="95"/>
      <c r="EM153" s="95"/>
      <c r="EN153" s="95"/>
      <c r="EO153" s="95"/>
      <c r="EP153" s="95"/>
      <c r="EQ153" s="95"/>
      <c r="ER153" s="95"/>
      <c r="ES153" s="95"/>
      <c r="ET153" s="95"/>
      <c r="EU153" s="95"/>
      <c r="EV153" s="95"/>
      <c r="EW153" s="95"/>
      <c r="EX153" s="95"/>
      <c r="EY153" s="95"/>
      <c r="EZ153" s="95"/>
      <c r="FA153" s="95"/>
      <c r="FB153" s="95"/>
      <c r="FC153" s="95"/>
      <c r="FD153" s="95"/>
      <c r="FE153" s="95"/>
      <c r="FF153" s="95"/>
      <c r="FG153" s="95"/>
      <c r="FH153" s="95"/>
      <c r="FI153" s="95"/>
      <c r="FJ153" s="95"/>
      <c r="FK153" s="95"/>
      <c r="FL153" s="95"/>
      <c r="FM153" s="95"/>
      <c r="FN153" s="95"/>
      <c r="FO153" s="95"/>
      <c r="FP153" s="95"/>
      <c r="FQ153" s="95"/>
      <c r="FR153" s="95"/>
      <c r="FS153" s="95"/>
      <c r="FT153" s="95"/>
      <c r="FU153" s="95"/>
      <c r="FV153" s="95"/>
      <c r="FW153" s="95"/>
      <c r="FX153" s="95"/>
      <c r="FY153" s="95"/>
      <c r="FZ153" s="95"/>
      <c r="GA153" s="95"/>
      <c r="GB153" s="95"/>
      <c r="GC153" s="95"/>
      <c r="GD153" s="95"/>
      <c r="GE153" s="95"/>
      <c r="GF153" s="95"/>
      <c r="GG153" s="95"/>
      <c r="GH153" s="95"/>
      <c r="GI153" s="95"/>
      <c r="GJ153" s="95"/>
      <c r="GK153" s="95"/>
      <c r="GL153" s="95"/>
      <c r="GM153" s="95"/>
      <c r="GN153" s="95"/>
      <c r="GO153" s="95"/>
      <c r="GP153" s="95"/>
      <c r="GQ153" s="95"/>
      <c r="GR153" s="95"/>
      <c r="GS153" s="95"/>
      <c r="GT153" s="95"/>
      <c r="GU153" s="95"/>
      <c r="GV153" s="95"/>
      <c r="GW153" s="95"/>
      <c r="GX153" s="95"/>
      <c r="GY153" s="95"/>
      <c r="GZ153" s="95"/>
      <c r="HA153" s="95"/>
      <c r="HB153" s="95"/>
      <c r="HC153" s="95"/>
      <c r="HD153" s="95"/>
      <c r="HE153" s="95"/>
      <c r="HF153" s="95"/>
      <c r="HG153" s="95"/>
      <c r="HH153" s="95"/>
      <c r="HI153" s="95"/>
      <c r="HJ153" s="95"/>
      <c r="HK153" s="95"/>
      <c r="HL153" s="95"/>
      <c r="HM153" s="95"/>
      <c r="HN153" s="95"/>
      <c r="HO153" s="95"/>
      <c r="HP153" s="95"/>
      <c r="HQ153" s="95"/>
      <c r="HR153" s="95"/>
      <c r="HS153" s="95"/>
      <c r="HT153" s="95"/>
      <c r="HU153" s="95"/>
      <c r="HV153" s="95"/>
      <c r="HW153" s="95"/>
      <c r="HX153" s="95"/>
      <c r="HY153" s="95"/>
      <c r="HZ153" s="95"/>
      <c r="IA153" s="95"/>
      <c r="IB153" s="95"/>
      <c r="IC153" s="95"/>
      <c r="ID153" s="95"/>
      <c r="IE153" s="95"/>
      <c r="IF153" s="95"/>
      <c r="IG153" s="95"/>
      <c r="IH153" s="95"/>
      <c r="II153" s="95"/>
      <c r="IJ153" s="95"/>
      <c r="IK153" s="95"/>
      <c r="IL153" s="95"/>
      <c r="IM153" s="95"/>
      <c r="IN153" s="95"/>
      <c r="IO153" s="95"/>
      <c r="IP153" s="95"/>
      <c r="IQ153" s="95"/>
      <c r="IR153" s="95"/>
      <c r="IS153" s="95"/>
      <c r="IT153" s="95"/>
      <c r="IU153" s="95"/>
      <c r="IV153" s="95"/>
      <c r="IW153" s="95"/>
      <c r="IX153" s="95"/>
      <c r="IY153" s="95"/>
      <c r="IZ153" s="95"/>
      <c r="JA153" s="95"/>
      <c r="JB153" s="95"/>
      <c r="JC153" s="95"/>
      <c r="JD153" s="95"/>
      <c r="JE153" s="95"/>
      <c r="JF153" s="95"/>
      <c r="JG153" s="95"/>
      <c r="JH153" s="95"/>
      <c r="JI153" s="95"/>
      <c r="JJ153" s="95"/>
      <c r="JK153" s="95"/>
      <c r="JL153" s="95"/>
      <c r="JM153" s="95"/>
      <c r="JN153" s="95"/>
      <c r="JO153" s="95"/>
      <c r="JP153" s="95"/>
      <c r="JQ153" s="95"/>
      <c r="JR153" s="95"/>
      <c r="JS153" s="95"/>
      <c r="JT153" s="95"/>
      <c r="JU153" s="95"/>
      <c r="JV153" s="95"/>
      <c r="JW153" s="95"/>
      <c r="JX153" s="95"/>
      <c r="JY153" s="95"/>
      <c r="JZ153" s="95"/>
      <c r="KA153" s="95"/>
      <c r="KB153" s="95"/>
      <c r="KC153" s="95"/>
      <c r="KD153" s="95"/>
      <c r="KE153" s="95"/>
      <c r="KF153" s="95"/>
      <c r="KG153" s="95"/>
      <c r="KH153" s="95"/>
      <c r="KI153" s="95"/>
      <c r="KJ153" s="95"/>
      <c r="KK153" s="95"/>
      <c r="KL153" s="95"/>
      <c r="KM153" s="95"/>
      <c r="KN153" s="95"/>
      <c r="KO153" s="95"/>
      <c r="KP153" s="95"/>
      <c r="KQ153" s="95"/>
      <c r="KR153" s="95"/>
      <c r="KS153" s="95"/>
      <c r="KT153" s="95"/>
      <c r="KU153" s="95"/>
      <c r="KV153" s="95"/>
      <c r="KW153" s="95"/>
      <c r="KX153" s="95"/>
      <c r="KY153" s="95"/>
      <c r="KZ153" s="95"/>
      <c r="LA153" s="95"/>
      <c r="LB153" s="95"/>
      <c r="LC153" s="95"/>
      <c r="LD153" s="95"/>
      <c r="LE153" s="95"/>
      <c r="LF153" s="95"/>
      <c r="LG153" s="95"/>
      <c r="LH153" s="95"/>
      <c r="LI153" s="95"/>
      <c r="LJ153" s="95"/>
      <c r="LK153" s="95"/>
      <c r="LL153" s="95"/>
      <c r="LM153" s="95"/>
      <c r="LN153" s="95"/>
      <c r="LO153" s="95"/>
      <c r="LP153" s="95"/>
      <c r="LQ153" s="95"/>
      <c r="LR153" s="95"/>
      <c r="LS153" s="95"/>
      <c r="LT153" s="95"/>
      <c r="LU153" s="95"/>
      <c r="LV153" s="95"/>
      <c r="LW153" s="95"/>
      <c r="LX153" s="95"/>
      <c r="LY153" s="95"/>
      <c r="LZ153" s="95"/>
      <c r="MA153" s="95"/>
      <c r="MB153" s="95"/>
      <c r="MC153" s="95"/>
      <c r="MD153" s="95"/>
      <c r="ME153" s="95"/>
      <c r="MF153" s="95"/>
      <c r="MG153" s="95"/>
      <c r="MH153" s="95"/>
      <c r="MI153" s="95"/>
      <c r="MJ153" s="95"/>
      <c r="MK153" s="95"/>
      <c r="ML153" s="95"/>
      <c r="MM153" s="95"/>
      <c r="MN153" s="95"/>
      <c r="MO153" s="95"/>
      <c r="MP153" s="95"/>
      <c r="MQ153" s="95"/>
      <c r="MR153" s="95"/>
      <c r="MS153" s="95"/>
      <c r="MT153" s="95"/>
      <c r="MU153" s="95"/>
      <c r="MV153" s="95"/>
      <c r="MW153" s="95"/>
      <c r="MX153" s="95"/>
      <c r="MY153" s="95"/>
      <c r="MZ153" s="95"/>
      <c r="NA153" s="95"/>
      <c r="NB153" s="95"/>
      <c r="NC153" s="95"/>
      <c r="ND153" s="95"/>
      <c r="NE153" s="95"/>
      <c r="NF153" s="95"/>
      <c r="NG153" s="95"/>
      <c r="NH153" s="95"/>
      <c r="NI153" s="95"/>
      <c r="NJ153" s="95"/>
      <c r="NK153" s="95"/>
      <c r="NL153" s="95"/>
      <c r="NM153" s="95"/>
      <c r="NN153" s="95"/>
      <c r="NO153" s="95"/>
      <c r="NP153" s="95"/>
      <c r="NQ153" s="95"/>
      <c r="NR153" s="95"/>
      <c r="NS153" s="95"/>
      <c r="NT153" s="95"/>
      <c r="NU153" s="95"/>
      <c r="NV153" s="95"/>
      <c r="NW153" s="95"/>
      <c r="NX153" s="95"/>
      <c r="NY153" s="95"/>
      <c r="NZ153" s="95"/>
      <c r="OA153" s="95"/>
      <c r="OB153" s="95"/>
      <c r="OC153" s="95"/>
      <c r="OD153" s="95"/>
      <c r="OE153" s="95"/>
      <c r="OF153" s="95"/>
      <c r="OG153" s="95"/>
      <c r="OH153" s="95"/>
      <c r="OI153" s="95"/>
      <c r="OJ153" s="95"/>
      <c r="OK153" s="95"/>
      <c r="OL153" s="95"/>
      <c r="OM153" s="95"/>
      <c r="ON153" s="95"/>
      <c r="OO153" s="95"/>
      <c r="OP153" s="95"/>
      <c r="OQ153" s="95"/>
      <c r="OR153" s="95"/>
      <c r="OS153" s="95"/>
      <c r="OT153" s="95"/>
      <c r="OU153" s="95"/>
      <c r="OV153" s="95"/>
      <c r="OW153" s="95"/>
      <c r="OX153" s="95"/>
      <c r="OY153" s="95"/>
      <c r="OZ153" s="95"/>
      <c r="PA153" s="95"/>
      <c r="PB153" s="95"/>
      <c r="PC153" s="95"/>
      <c r="PD153" s="95"/>
      <c r="PE153" s="95"/>
      <c r="PF153" s="95"/>
      <c r="PG153" s="95"/>
      <c r="PH153" s="95"/>
      <c r="PI153" s="95"/>
      <c r="PJ153" s="95"/>
      <c r="PK153" s="95"/>
      <c r="PL153" s="95"/>
      <c r="PM153" s="95"/>
      <c r="PN153" s="95"/>
      <c r="PO153" s="95"/>
      <c r="PP153" s="95"/>
      <c r="PQ153" s="95"/>
      <c r="PR153" s="95"/>
      <c r="PS153" s="95"/>
      <c r="PT153" s="95"/>
      <c r="PU153" s="95"/>
      <c r="PV153" s="95"/>
      <c r="PW153" s="95"/>
      <c r="PX153" s="95"/>
      <c r="PY153" s="95"/>
      <c r="PZ153" s="95"/>
      <c r="QA153" s="95"/>
      <c r="QB153" s="95"/>
      <c r="QC153" s="95"/>
      <c r="QD153" s="95"/>
      <c r="QE153" s="95"/>
      <c r="QF153" s="95"/>
      <c r="QG153" s="95"/>
      <c r="QH153" s="95"/>
      <c r="QI153" s="95"/>
      <c r="QJ153" s="95"/>
      <c r="QK153" s="95"/>
      <c r="QL153" s="95"/>
      <c r="QM153" s="95"/>
      <c r="QN153" s="95"/>
      <c r="QO153" s="95"/>
      <c r="QP153" s="95"/>
      <c r="QQ153" s="95"/>
      <c r="QR153" s="95"/>
      <c r="QS153" s="95"/>
      <c r="QT153" s="95"/>
      <c r="QU153" s="95"/>
      <c r="QV153" s="95"/>
      <c r="QW153" s="95"/>
      <c r="QX153" s="95"/>
      <c r="QY153" s="95"/>
      <c r="QZ153" s="95"/>
      <c r="RA153" s="95"/>
      <c r="RB153" s="95"/>
      <c r="RC153" s="95"/>
      <c r="RD153" s="95"/>
      <c r="RE153" s="95"/>
      <c r="RF153" s="95"/>
      <c r="RG153" s="95"/>
      <c r="RH153" s="95"/>
      <c r="RI153" s="95"/>
      <c r="RJ153" s="95"/>
      <c r="RK153" s="95"/>
      <c r="RL153" s="95"/>
      <c r="RM153" s="95"/>
      <c r="RN153" s="95"/>
      <c r="RO153" s="95"/>
      <c r="RP153" s="95"/>
      <c r="RQ153" s="95"/>
      <c r="RR153" s="95"/>
      <c r="RS153" s="95"/>
      <c r="RT153" s="95"/>
      <c r="RU153" s="95"/>
      <c r="RV153" s="95"/>
      <c r="RW153" s="95"/>
      <c r="RX153" s="95"/>
      <c r="RY153" s="95"/>
      <c r="RZ153" s="95"/>
      <c r="SA153" s="95"/>
      <c r="SB153" s="95"/>
      <c r="SC153" s="95"/>
      <c r="SD153" s="95"/>
      <c r="SE153" s="95"/>
      <c r="SF153" s="95"/>
      <c r="SG153" s="95"/>
      <c r="SH153" s="95"/>
      <c r="SI153" s="95"/>
      <c r="SJ153" s="95"/>
      <c r="SK153" s="95"/>
      <c r="SL153" s="95"/>
      <c r="SM153" s="95"/>
      <c r="SN153" s="95"/>
      <c r="SO153" s="95"/>
      <c r="SP153" s="95"/>
      <c r="SQ153" s="95"/>
      <c r="SR153" s="95"/>
      <c r="SS153" s="95"/>
      <c r="ST153" s="95"/>
      <c r="SU153" s="95"/>
      <c r="SV153" s="95"/>
      <c r="SW153" s="95"/>
      <c r="SX153" s="95"/>
      <c r="SY153" s="95"/>
      <c r="SZ153" s="95"/>
      <c r="TA153" s="95"/>
      <c r="TB153" s="95"/>
      <c r="TC153" s="95"/>
      <c r="TD153" s="95"/>
      <c r="TE153" s="95"/>
      <c r="TF153" s="95"/>
      <c r="TG153" s="95"/>
      <c r="TH153" s="95"/>
      <c r="TI153" s="95"/>
      <c r="TJ153" s="95"/>
      <c r="TK153" s="95"/>
      <c r="TL153" s="95"/>
      <c r="TM153" s="95"/>
      <c r="TN153" s="95"/>
      <c r="TO153" s="95"/>
      <c r="TP153" s="95"/>
      <c r="TQ153" s="95"/>
      <c r="TR153" s="95"/>
      <c r="TS153" s="95"/>
      <c r="TT153" s="95"/>
      <c r="TU153" s="95"/>
      <c r="TV153" s="95"/>
      <c r="TW153" s="95"/>
      <c r="TX153" s="95"/>
      <c r="TY153" s="95"/>
      <c r="TZ153" s="95"/>
      <c r="UA153" s="95"/>
      <c r="UB153" s="95"/>
      <c r="UC153" s="95"/>
      <c r="UD153" s="95"/>
      <c r="UE153" s="95"/>
      <c r="UF153" s="95"/>
      <c r="UG153" s="95"/>
      <c r="UH153" s="95"/>
      <c r="UI153" s="95"/>
      <c r="UJ153" s="95"/>
      <c r="UK153" s="95"/>
      <c r="UL153" s="95"/>
      <c r="UM153" s="95"/>
      <c r="UN153" s="95"/>
      <c r="UO153" s="95"/>
      <c r="UP153" s="95"/>
      <c r="UQ153" s="95"/>
      <c r="UR153" s="95"/>
      <c r="US153" s="95"/>
      <c r="UT153" s="95"/>
      <c r="UU153" s="95"/>
      <c r="UV153" s="95"/>
      <c r="UW153" s="95"/>
      <c r="UX153" s="95"/>
      <c r="UY153" s="95"/>
      <c r="UZ153" s="95"/>
      <c r="VA153" s="95"/>
      <c r="VB153" s="95"/>
      <c r="VC153" s="95"/>
      <c r="VD153" s="95"/>
      <c r="VE153" s="95"/>
      <c r="VF153" s="95"/>
      <c r="VG153" s="95"/>
      <c r="VH153" s="95"/>
      <c r="VI153" s="95"/>
      <c r="VJ153" s="95"/>
      <c r="VK153" s="95"/>
      <c r="VL153" s="95"/>
      <c r="VM153" s="95"/>
      <c r="VN153" s="95"/>
      <c r="VO153" s="95"/>
      <c r="VP153" s="95"/>
      <c r="VQ153" s="95"/>
      <c r="VR153" s="95"/>
      <c r="VS153" s="95"/>
      <c r="VT153" s="95"/>
      <c r="VU153" s="95"/>
      <c r="VV153" s="95"/>
      <c r="VW153" s="95"/>
      <c r="VX153" s="95"/>
      <c r="VY153" s="95"/>
      <c r="VZ153" s="95"/>
      <c r="WA153" s="95"/>
      <c r="WB153" s="95"/>
      <c r="WC153" s="95"/>
      <c r="WD153" s="95"/>
      <c r="WE153" s="95"/>
      <c r="WF153" s="95"/>
      <c r="WG153" s="95"/>
      <c r="WH153" s="95"/>
      <c r="WI153" s="95"/>
      <c r="WJ153" s="95"/>
      <c r="WK153" s="95"/>
      <c r="WL153" s="95"/>
      <c r="WM153" s="95"/>
      <c r="WN153" s="95"/>
      <c r="WO153" s="95"/>
      <c r="WP153" s="95"/>
      <c r="WQ153" s="95"/>
      <c r="WR153" s="95"/>
      <c r="WS153" s="95"/>
      <c r="WT153" s="95"/>
      <c r="WU153" s="95"/>
      <c r="WV153" s="95"/>
      <c r="WW153" s="95"/>
      <c r="WX153" s="95"/>
      <c r="WY153" s="95"/>
      <c r="WZ153" s="95"/>
      <c r="XA153" s="95"/>
      <c r="XB153" s="95"/>
      <c r="XC153" s="95"/>
      <c r="XD153" s="95"/>
      <c r="XE153" s="95"/>
      <c r="XF153" s="95"/>
      <c r="XG153" s="95"/>
      <c r="XH153" s="95"/>
      <c r="XI153" s="95"/>
      <c r="XJ153" s="95"/>
      <c r="XK153" s="95"/>
      <c r="XL153" s="95"/>
      <c r="XM153" s="95"/>
      <c r="XN153" s="95"/>
      <c r="XO153" s="95"/>
      <c r="XP153" s="95"/>
      <c r="XQ153" s="95"/>
      <c r="XR153" s="95"/>
      <c r="XS153" s="95"/>
      <c r="XT153" s="95"/>
      <c r="XU153" s="95"/>
      <c r="XV153" s="95"/>
      <c r="XW153" s="95"/>
      <c r="XX153" s="95"/>
      <c r="XY153" s="95"/>
      <c r="XZ153" s="95"/>
      <c r="YA153" s="95"/>
      <c r="YB153" s="95"/>
      <c r="YC153" s="95"/>
      <c r="YD153" s="95"/>
      <c r="YE153" s="95"/>
      <c r="YF153" s="95"/>
      <c r="YG153" s="95"/>
      <c r="YH153" s="95"/>
      <c r="YI153" s="95"/>
      <c r="YJ153" s="95"/>
      <c r="YK153" s="95"/>
      <c r="YL153" s="95"/>
      <c r="YM153" s="95"/>
      <c r="YN153" s="95"/>
      <c r="YO153" s="95"/>
      <c r="YP153" s="95"/>
      <c r="YQ153" s="95"/>
      <c r="YR153" s="95"/>
      <c r="YS153" s="95"/>
      <c r="YT153" s="95"/>
      <c r="YU153" s="95"/>
      <c r="YV153" s="95"/>
      <c r="YW153" s="95"/>
      <c r="YX153" s="95"/>
      <c r="YY153" s="95"/>
      <c r="YZ153" s="95"/>
      <c r="ZA153" s="95"/>
      <c r="ZB153" s="95"/>
      <c r="ZC153" s="95"/>
      <c r="ZD153" s="95"/>
      <c r="ZE153" s="95"/>
      <c r="ZF153" s="95"/>
      <c r="ZG153" s="95"/>
      <c r="ZH153" s="95"/>
      <c r="ZI153" s="95"/>
      <c r="ZJ153" s="95"/>
      <c r="ZK153" s="95"/>
      <c r="ZL153" s="95"/>
      <c r="ZM153" s="95"/>
      <c r="ZN153" s="95"/>
      <c r="ZO153" s="95"/>
      <c r="ZP153" s="95"/>
      <c r="ZQ153" s="95"/>
      <c r="ZR153" s="95"/>
      <c r="ZS153" s="95"/>
      <c r="ZT153" s="95"/>
      <c r="ZU153" s="95"/>
      <c r="ZV153" s="95"/>
      <c r="ZW153" s="95"/>
      <c r="ZX153" s="95"/>
      <c r="ZY153" s="95"/>
      <c r="ZZ153" s="95"/>
      <c r="AAA153" s="95"/>
      <c r="AAB153" s="95"/>
      <c r="AAC153" s="95"/>
      <c r="AAD153" s="95"/>
      <c r="AAE153" s="95"/>
      <c r="AAF153" s="95"/>
      <c r="AAG153" s="95"/>
      <c r="AAH153" s="95"/>
      <c r="AAI153" s="95"/>
      <c r="AAJ153" s="95"/>
      <c r="AAK153" s="95"/>
      <c r="AAL153" s="95"/>
      <c r="AAM153" s="95"/>
      <c r="AAN153" s="95"/>
      <c r="AAO153" s="95"/>
      <c r="AAP153" s="95"/>
      <c r="AAQ153" s="95"/>
      <c r="AAR153" s="95"/>
      <c r="AAS153" s="95"/>
      <c r="AAT153" s="95"/>
      <c r="AAU153" s="95"/>
      <c r="AAV153" s="95"/>
      <c r="AAW153" s="95"/>
      <c r="AAX153" s="95"/>
      <c r="AAY153" s="95"/>
      <c r="AAZ153" s="95"/>
      <c r="ABA153" s="95"/>
      <c r="ABB153" s="95"/>
      <c r="ABC153" s="95"/>
      <c r="ABD153" s="95"/>
      <c r="ABE153" s="95"/>
      <c r="ABF153" s="95"/>
      <c r="ABG153" s="95"/>
      <c r="ABH153" s="95"/>
      <c r="ABI153" s="95"/>
      <c r="ABJ153" s="95"/>
      <c r="ABK153" s="95"/>
      <c r="ABL153" s="95"/>
      <c r="ABM153" s="95"/>
      <c r="ABN153" s="95"/>
      <c r="ABO153" s="95"/>
      <c r="ABP153" s="95"/>
      <c r="ABQ153" s="95"/>
      <c r="ABR153" s="95"/>
      <c r="ABS153" s="95"/>
      <c r="ABT153" s="95"/>
      <c r="ABU153" s="95"/>
      <c r="ABV153" s="95"/>
      <c r="ABW153" s="95"/>
      <c r="ABX153" s="95"/>
      <c r="ABY153" s="95"/>
      <c r="ABZ153" s="95"/>
      <c r="ACA153" s="95"/>
      <c r="ACB153" s="95"/>
      <c r="ACC153" s="95"/>
      <c r="ACD153" s="95"/>
      <c r="ACE153" s="95"/>
      <c r="ACF153" s="95"/>
      <c r="ACG153" s="95"/>
      <c r="ACH153" s="95"/>
      <c r="ACI153" s="95"/>
      <c r="ACJ153" s="95"/>
      <c r="ACK153" s="95"/>
      <c r="ACL153" s="95"/>
      <c r="ACM153" s="95"/>
      <c r="ACN153" s="95"/>
      <c r="ACO153" s="95"/>
      <c r="ACP153" s="95"/>
      <c r="ACQ153" s="95"/>
      <c r="ACR153" s="95"/>
      <c r="ACS153" s="95"/>
      <c r="ACT153" s="95"/>
      <c r="ACU153" s="95"/>
      <c r="ACV153" s="95"/>
      <c r="ACW153" s="95"/>
      <c r="ACX153" s="95"/>
      <c r="ACY153" s="95"/>
      <c r="ACZ153" s="95"/>
      <c r="ADA153" s="95"/>
      <c r="ADB153" s="95"/>
      <c r="ADC153" s="95"/>
      <c r="ADD153" s="95"/>
      <c r="ADE153" s="95"/>
      <c r="ADF153" s="95"/>
      <c r="ADG153" s="95"/>
      <c r="ADH153" s="95"/>
      <c r="ADI153" s="95"/>
      <c r="ADJ153" s="95"/>
      <c r="ADK153" s="95"/>
      <c r="ADL153" s="95"/>
      <c r="ADM153" s="95"/>
      <c r="ADN153" s="95"/>
      <c r="ADO153" s="95"/>
      <c r="ADP153" s="95"/>
      <c r="ADQ153" s="95"/>
      <c r="ADR153" s="95"/>
      <c r="ADS153" s="95"/>
      <c r="ADT153" s="95"/>
      <c r="ADU153" s="95"/>
      <c r="ADV153" s="95"/>
      <c r="ADW153" s="95"/>
      <c r="ADX153" s="95"/>
      <c r="ADY153" s="95"/>
      <c r="ADZ153" s="95"/>
      <c r="AEA153" s="95"/>
      <c r="AEB153" s="95"/>
      <c r="AEC153" s="95"/>
      <c r="AED153" s="95"/>
      <c r="AEE153" s="95"/>
      <c r="AEF153" s="95"/>
      <c r="AEG153" s="95"/>
      <c r="AEH153" s="95"/>
      <c r="AEI153" s="95"/>
      <c r="AEJ153" s="95"/>
      <c r="AEK153" s="95"/>
      <c r="AEL153" s="95"/>
      <c r="AEM153" s="95"/>
      <c r="AEN153" s="95"/>
      <c r="AEO153" s="95"/>
      <c r="AEP153" s="95"/>
      <c r="AEQ153" s="95"/>
      <c r="AER153" s="95"/>
      <c r="AES153" s="95"/>
      <c r="AET153" s="95"/>
      <c r="AEU153" s="95"/>
      <c r="AEV153" s="95"/>
      <c r="AEW153" s="95"/>
      <c r="AEX153" s="95"/>
      <c r="AEY153" s="95"/>
      <c r="AEZ153" s="95"/>
      <c r="AFA153" s="95"/>
      <c r="AFB153" s="95"/>
      <c r="AFC153" s="95"/>
      <c r="AFD153" s="95"/>
      <c r="AFE153" s="95"/>
      <c r="AFF153" s="95"/>
      <c r="AFG153" s="95"/>
      <c r="AFH153" s="95"/>
      <c r="AFI153" s="95"/>
      <c r="AFJ153" s="95"/>
      <c r="AFK153" s="95"/>
      <c r="AFL153" s="95"/>
      <c r="AFM153" s="95"/>
      <c r="AFN153" s="95"/>
      <c r="AFO153" s="95"/>
      <c r="AFP153" s="95"/>
      <c r="AFQ153" s="95"/>
      <c r="AFR153" s="95"/>
      <c r="AFS153" s="95"/>
      <c r="AFT153" s="95"/>
      <c r="AFU153" s="95"/>
      <c r="AFV153" s="95"/>
      <c r="AFW153" s="95"/>
      <c r="AFX153" s="95"/>
      <c r="AFY153" s="95"/>
      <c r="AFZ153" s="95"/>
      <c r="AGA153" s="95"/>
      <c r="AGB153" s="95"/>
      <c r="AGC153" s="95"/>
      <c r="AGD153" s="95"/>
      <c r="AGE153" s="95"/>
      <c r="AGF153" s="95"/>
      <c r="AGG153" s="95"/>
      <c r="AGH153" s="95"/>
      <c r="AGI153" s="95"/>
      <c r="AGJ153" s="95"/>
      <c r="AGK153" s="95"/>
      <c r="AGL153" s="95"/>
      <c r="AGM153" s="95"/>
      <c r="AGN153" s="95"/>
      <c r="AGO153" s="95"/>
      <c r="AGP153" s="95"/>
      <c r="AGQ153" s="95"/>
      <c r="AGR153" s="95"/>
      <c r="AGS153" s="95"/>
      <c r="AGT153" s="95"/>
      <c r="AGU153" s="95"/>
      <c r="AGV153" s="95"/>
      <c r="AGW153" s="95"/>
      <c r="AGX153" s="95"/>
      <c r="AGY153" s="95"/>
      <c r="AGZ153" s="95"/>
      <c r="AHA153" s="95"/>
      <c r="AHB153" s="95"/>
      <c r="AHC153" s="95"/>
      <c r="AHD153" s="95"/>
      <c r="AHE153" s="95"/>
      <c r="AHF153" s="95"/>
      <c r="AHG153" s="95"/>
      <c r="AHH153" s="95"/>
      <c r="AHI153" s="95"/>
      <c r="AHJ153" s="95"/>
      <c r="AHK153" s="95"/>
      <c r="AHL153" s="95"/>
      <c r="AHM153" s="95"/>
      <c r="AHN153" s="95"/>
      <c r="AHO153" s="95"/>
      <c r="AHP153" s="95"/>
      <c r="AHQ153" s="95"/>
      <c r="AHR153" s="95"/>
      <c r="AHS153" s="95"/>
      <c r="AHT153" s="95"/>
      <c r="AHU153" s="95"/>
      <c r="AHV153" s="95"/>
      <c r="AHW153" s="95"/>
      <c r="AHX153" s="95"/>
      <c r="AHY153" s="95"/>
      <c r="AHZ153" s="95"/>
      <c r="AIA153" s="95"/>
      <c r="AIB153" s="95"/>
      <c r="AIC153" s="95"/>
      <c r="AID153" s="95"/>
      <c r="AIE153" s="95"/>
      <c r="AIF153" s="95"/>
      <c r="AIG153" s="95"/>
      <c r="AIH153" s="95"/>
      <c r="AII153" s="95"/>
      <c r="AIJ153" s="95"/>
      <c r="AIK153" s="95"/>
      <c r="AIL153" s="95"/>
      <c r="AIM153" s="95"/>
      <c r="AIN153" s="95"/>
      <c r="AIO153" s="95"/>
      <c r="AIP153" s="95"/>
      <c r="AIQ153" s="95"/>
      <c r="AIR153" s="95"/>
      <c r="AIS153" s="95"/>
      <c r="AIT153" s="95"/>
      <c r="AIU153" s="95"/>
      <c r="AIV153" s="95"/>
      <c r="AIW153" s="95"/>
      <c r="AIX153" s="95"/>
      <c r="AIY153" s="95"/>
      <c r="AIZ153" s="95"/>
      <c r="AJA153" s="95"/>
      <c r="AJB153" s="95"/>
      <c r="AJC153" s="95"/>
      <c r="AJD153" s="95"/>
      <c r="AJE153" s="95"/>
      <c r="AJF153" s="95"/>
      <c r="AJG153" s="95"/>
      <c r="AJH153" s="95"/>
      <c r="AJI153" s="95"/>
      <c r="AJJ153" s="95"/>
      <c r="AJK153" s="95"/>
      <c r="AJL153" s="95"/>
      <c r="AJM153" s="95"/>
      <c r="AJN153" s="95"/>
      <c r="AJO153" s="95"/>
      <c r="AJP153" s="95"/>
      <c r="AJQ153" s="95"/>
      <c r="AJR153" s="95"/>
      <c r="AJS153" s="95"/>
      <c r="AJT153" s="95"/>
      <c r="AJU153" s="95"/>
      <c r="AJV153" s="95"/>
      <c r="AJW153" s="95"/>
      <c r="AJX153" s="95"/>
      <c r="AJY153" s="95"/>
      <c r="AJZ153" s="95"/>
      <c r="AKA153" s="95"/>
      <c r="AKB153" s="95"/>
      <c r="AKC153" s="95"/>
      <c r="AKD153" s="95"/>
      <c r="AKE153" s="95"/>
      <c r="AKF153" s="95"/>
      <c r="AKG153" s="95"/>
      <c r="AKH153" s="95"/>
      <c r="AKI153" s="95"/>
      <c r="AKJ153" s="95"/>
      <c r="AKK153" s="95"/>
      <c r="AKL153" s="95"/>
      <c r="AKM153" s="95"/>
      <c r="AKN153" s="95"/>
      <c r="AKO153" s="95"/>
      <c r="AKP153" s="95"/>
      <c r="AKQ153" s="95"/>
      <c r="AKR153" s="95"/>
      <c r="AKS153" s="95"/>
      <c r="AKT153" s="95"/>
      <c r="AKU153" s="95"/>
      <c r="AKV153" s="95"/>
      <c r="AKW153" s="95"/>
      <c r="AKX153" s="95"/>
      <c r="AKY153" s="95"/>
      <c r="AKZ153" s="95"/>
      <c r="ALA153" s="95"/>
      <c r="ALB153" s="95"/>
      <c r="ALC153" s="95"/>
      <c r="ALD153" s="95"/>
      <c r="ALE153" s="95"/>
      <c r="ALF153" s="95"/>
      <c r="ALG153" s="95"/>
      <c r="ALH153" s="95"/>
      <c r="ALI153" s="95"/>
      <c r="ALJ153" s="95"/>
      <c r="ALK153" s="95"/>
      <c r="ALL153" s="95"/>
      <c r="ALM153" s="95"/>
      <c r="ALN153" s="95"/>
      <c r="ALO153" s="95"/>
      <c r="ALP153" s="95"/>
      <c r="ALQ153" s="95"/>
      <c r="ALR153" s="95"/>
      <c r="ALS153" s="95"/>
      <c r="ALT153" s="95"/>
      <c r="ALU153" s="95"/>
      <c r="ALV153" s="95"/>
      <c r="ALW153" s="95"/>
      <c r="ALX153" s="95"/>
      <c r="ALY153" s="95"/>
      <c r="ALZ153" s="95"/>
      <c r="AMA153" s="95"/>
      <c r="AMB153" s="95"/>
      <c r="AMC153" s="95"/>
      <c r="AMD153" s="95"/>
      <c r="AME153" s="95"/>
      <c r="AMF153" s="95"/>
      <c r="AMG153" s="95"/>
      <c r="AMH153" s="95"/>
      <c r="AMI153" s="95"/>
      <c r="AMJ153" s="95"/>
      <c r="AMK153" s="95"/>
      <c r="AML153" s="95"/>
      <c r="AMM153" s="95"/>
      <c r="AMN153" s="95"/>
      <c r="AMO153" s="95"/>
      <c r="AMP153" s="95"/>
      <c r="AMQ153" s="95"/>
      <c r="AMR153" s="95"/>
      <c r="AMS153" s="95"/>
      <c r="AMT153" s="95"/>
      <c r="AMU153" s="95"/>
      <c r="AMV153" s="95"/>
      <c r="AMW153" s="95"/>
      <c r="AMX153" s="95"/>
      <c r="AMY153" s="95"/>
      <c r="AMZ153" s="95"/>
      <c r="ANA153" s="95"/>
      <c r="ANB153" s="95"/>
      <c r="ANC153" s="95"/>
      <c r="AND153" s="95"/>
      <c r="ANE153" s="95"/>
      <c r="ANF153" s="95"/>
      <c r="ANG153" s="95"/>
      <c r="ANH153" s="95"/>
      <c r="ANI153" s="95"/>
      <c r="ANJ153" s="95"/>
      <c r="ANK153" s="95"/>
      <c r="ANL153" s="95"/>
      <c r="ANM153" s="95"/>
      <c r="ANN153" s="95"/>
      <c r="ANO153" s="95"/>
      <c r="ANP153" s="95"/>
      <c r="ANQ153" s="95"/>
      <c r="ANR153" s="95"/>
      <c r="ANS153" s="95"/>
      <c r="ANT153" s="95"/>
      <c r="ANU153" s="95"/>
      <c r="ANV153" s="95"/>
      <c r="ANW153" s="95"/>
      <c r="ANX153" s="95"/>
      <c r="ANY153" s="95"/>
      <c r="ANZ153" s="95"/>
      <c r="AOA153" s="95"/>
      <c r="AOB153" s="95"/>
      <c r="AOC153" s="95"/>
      <c r="AOD153" s="95"/>
      <c r="AOE153" s="95"/>
      <c r="AOF153" s="95"/>
      <c r="AOG153" s="95"/>
      <c r="AOH153" s="95"/>
      <c r="AOI153" s="95"/>
      <c r="AOJ153" s="95"/>
      <c r="AOK153" s="95"/>
      <c r="AOL153" s="95"/>
      <c r="AOM153" s="95"/>
      <c r="AON153" s="95"/>
      <c r="AOO153" s="95"/>
      <c r="AOP153" s="95"/>
      <c r="AOQ153" s="95"/>
      <c r="AOR153" s="95"/>
      <c r="AOS153" s="95"/>
      <c r="AOT153" s="95"/>
      <c r="AOU153" s="95"/>
      <c r="AOV153" s="95"/>
      <c r="AOW153" s="95"/>
      <c r="AOX153" s="95"/>
      <c r="AOY153" s="95"/>
      <c r="AOZ153" s="95"/>
      <c r="APA153" s="95"/>
      <c r="APB153" s="95"/>
      <c r="APC153" s="95"/>
      <c r="APD153" s="95"/>
      <c r="APE153" s="95"/>
      <c r="APF153" s="95"/>
      <c r="APG153" s="95"/>
      <c r="APH153" s="95"/>
      <c r="API153" s="95"/>
      <c r="APJ153" s="95"/>
      <c r="APK153" s="95"/>
      <c r="APL153" s="95"/>
      <c r="APM153" s="95"/>
      <c r="APN153" s="95"/>
      <c r="APO153" s="95"/>
      <c r="APP153" s="95"/>
      <c r="APQ153" s="95"/>
      <c r="APR153" s="95"/>
      <c r="APS153" s="95"/>
      <c r="APT153" s="95"/>
      <c r="APU153" s="95"/>
      <c r="APV153" s="95"/>
      <c r="APW153" s="95"/>
      <c r="APX153" s="95"/>
      <c r="APY153" s="95"/>
      <c r="APZ153" s="95"/>
      <c r="AQA153" s="95"/>
      <c r="AQB153" s="95"/>
      <c r="AQC153" s="95"/>
      <c r="AQD153" s="95"/>
      <c r="AQE153" s="95"/>
      <c r="AQF153" s="95"/>
      <c r="AQG153" s="95"/>
      <c r="AQH153" s="95"/>
      <c r="AQI153" s="95"/>
      <c r="AQJ153" s="95"/>
      <c r="AQK153" s="95"/>
      <c r="AQL153" s="95"/>
      <c r="AQM153" s="95"/>
      <c r="AQN153" s="95"/>
      <c r="AQO153" s="95"/>
      <c r="AQP153" s="95"/>
      <c r="AQQ153" s="95"/>
      <c r="AQR153" s="95"/>
      <c r="AQS153" s="95"/>
      <c r="AQT153" s="95"/>
      <c r="AQU153" s="95"/>
      <c r="AQV153" s="95"/>
      <c r="AQW153" s="95"/>
      <c r="AQX153" s="95"/>
      <c r="AQY153" s="95"/>
      <c r="AQZ153" s="95"/>
      <c r="ARA153" s="95"/>
      <c r="ARB153" s="95"/>
      <c r="ARC153" s="95"/>
      <c r="ARD153" s="95"/>
      <c r="ARE153" s="95"/>
      <c r="ARF153" s="95"/>
      <c r="ARG153" s="95"/>
      <c r="ARH153" s="95"/>
      <c r="ARI153" s="95"/>
      <c r="ARJ153" s="95"/>
      <c r="ARK153" s="95"/>
      <c r="ARL153" s="95"/>
      <c r="ARM153" s="95"/>
      <c r="ARN153" s="95"/>
      <c r="ARO153" s="95"/>
      <c r="ARP153" s="95"/>
      <c r="ARQ153" s="95"/>
      <c r="ARR153" s="95"/>
      <c r="ARS153" s="95"/>
      <c r="ART153" s="95"/>
      <c r="ARU153" s="95"/>
      <c r="ARV153" s="95"/>
      <c r="ARW153" s="95"/>
      <c r="ARX153" s="95"/>
      <c r="ARY153" s="95"/>
      <c r="ARZ153" s="95"/>
      <c r="ASA153" s="95"/>
      <c r="ASB153" s="95"/>
      <c r="ASC153" s="95"/>
      <c r="ASD153" s="95"/>
      <c r="ASE153" s="95"/>
      <c r="ASF153" s="95"/>
      <c r="ASG153" s="95"/>
      <c r="ASH153" s="95"/>
      <c r="ASI153" s="95"/>
      <c r="ASJ153" s="95"/>
      <c r="ASK153" s="95"/>
      <c r="ASL153" s="95"/>
      <c r="ASM153" s="95"/>
      <c r="ASN153" s="95"/>
      <c r="ASO153" s="95"/>
      <c r="ASP153" s="95"/>
      <c r="ASQ153" s="95"/>
      <c r="ASR153" s="95"/>
      <c r="ASS153" s="95"/>
      <c r="AST153" s="95"/>
      <c r="ASU153" s="95"/>
      <c r="ASV153" s="95"/>
      <c r="ASW153" s="95"/>
      <c r="ASX153" s="95"/>
      <c r="ASY153" s="95"/>
      <c r="ASZ153" s="95"/>
      <c r="ATA153" s="95"/>
      <c r="ATB153" s="95"/>
      <c r="ATC153" s="95"/>
      <c r="ATD153" s="95"/>
      <c r="ATE153" s="95"/>
      <c r="ATF153" s="95"/>
      <c r="ATG153" s="95"/>
      <c r="ATH153" s="95"/>
      <c r="ATI153" s="95"/>
      <c r="ATJ153" s="95"/>
      <c r="ATK153" s="95"/>
      <c r="ATL153" s="95"/>
      <c r="ATM153" s="95"/>
      <c r="ATN153" s="95"/>
      <c r="ATO153" s="95"/>
      <c r="ATP153" s="95"/>
      <c r="ATQ153" s="95"/>
      <c r="ATR153" s="95"/>
      <c r="ATS153" s="95"/>
      <c r="ATT153" s="95"/>
      <c r="ATU153" s="95"/>
      <c r="ATV153" s="95"/>
      <c r="ATW153" s="95"/>
      <c r="ATX153" s="95"/>
      <c r="ATY153" s="95"/>
      <c r="ATZ153" s="95"/>
      <c r="AUA153" s="95"/>
      <c r="AUB153" s="95"/>
      <c r="AUC153" s="95"/>
      <c r="AUD153" s="95"/>
      <c r="AUE153" s="95"/>
      <c r="AUF153" s="95"/>
      <c r="AUG153" s="95"/>
      <c r="AUH153" s="95"/>
      <c r="AUI153" s="95"/>
      <c r="AUJ153" s="95"/>
      <c r="AUK153" s="95"/>
      <c r="AUL153" s="95"/>
      <c r="AUM153" s="95"/>
      <c r="AUN153" s="95"/>
      <c r="AUO153" s="95"/>
      <c r="AUP153" s="95"/>
      <c r="AUQ153" s="95"/>
      <c r="AUR153" s="95"/>
      <c r="AUS153" s="95"/>
      <c r="AUT153" s="95"/>
      <c r="AUU153" s="95"/>
      <c r="AUV153" s="95"/>
      <c r="AUW153" s="95"/>
      <c r="AUX153" s="95"/>
      <c r="AUY153" s="95"/>
      <c r="AUZ153" s="95"/>
      <c r="AVA153" s="95"/>
      <c r="AVB153" s="95"/>
      <c r="AVC153" s="95"/>
      <c r="AVD153" s="95"/>
      <c r="AVE153" s="95"/>
      <c r="AVF153" s="95"/>
      <c r="AVG153" s="95"/>
      <c r="AVH153" s="95"/>
      <c r="AVI153" s="95"/>
      <c r="AVJ153" s="95"/>
      <c r="AVK153" s="95"/>
      <c r="AVL153" s="95"/>
      <c r="AVM153" s="95"/>
      <c r="AVN153" s="95"/>
      <c r="AVO153" s="95"/>
      <c r="AVP153" s="95"/>
      <c r="AVQ153" s="95"/>
      <c r="AVR153" s="95"/>
      <c r="AVS153" s="95"/>
      <c r="AVT153" s="95"/>
      <c r="AVU153" s="95"/>
      <c r="AVV153" s="95"/>
      <c r="AVW153" s="95"/>
      <c r="AVX153" s="95"/>
      <c r="AVY153" s="95"/>
      <c r="AVZ153" s="95"/>
      <c r="AWA153" s="95"/>
      <c r="AWB153" s="95"/>
      <c r="AWC153" s="95"/>
      <c r="AWD153" s="95"/>
      <c r="AWE153" s="95"/>
      <c r="AWF153" s="95"/>
      <c r="AWG153" s="95"/>
      <c r="AWH153" s="95"/>
      <c r="AWI153" s="95"/>
      <c r="AWJ153" s="95"/>
      <c r="AWK153" s="95"/>
      <c r="AWL153" s="95"/>
      <c r="AWM153" s="95"/>
      <c r="AWN153" s="95"/>
      <c r="AWO153" s="95"/>
      <c r="AWP153" s="95"/>
      <c r="AWQ153" s="95"/>
      <c r="AWR153" s="95"/>
      <c r="AWS153" s="95"/>
      <c r="AWT153" s="95"/>
      <c r="AWU153" s="95"/>
      <c r="AWV153" s="95"/>
      <c r="AWW153" s="95"/>
      <c r="AWX153" s="95"/>
      <c r="AWY153" s="95"/>
      <c r="AWZ153" s="95"/>
      <c r="AXA153" s="95"/>
      <c r="AXB153" s="95"/>
      <c r="AXC153" s="95"/>
      <c r="AXD153" s="95"/>
      <c r="AXE153" s="95"/>
      <c r="AXF153" s="95"/>
      <c r="AXG153" s="95"/>
      <c r="AXH153" s="95"/>
      <c r="AXI153" s="95"/>
      <c r="AXJ153" s="95"/>
      <c r="AXK153" s="95"/>
      <c r="AXL153" s="95"/>
      <c r="AXM153" s="95"/>
      <c r="AXN153" s="95"/>
      <c r="AXO153" s="95"/>
      <c r="AXP153" s="95"/>
      <c r="AXQ153" s="95"/>
      <c r="AXR153" s="95"/>
      <c r="AXS153" s="95"/>
      <c r="AXT153" s="95"/>
      <c r="AXU153" s="95"/>
      <c r="AXV153" s="95"/>
      <c r="AXW153" s="95"/>
      <c r="AXX153" s="95"/>
      <c r="AXY153" s="95"/>
      <c r="AXZ153" s="95"/>
      <c r="AYA153" s="95"/>
      <c r="AYB153" s="95"/>
      <c r="AYC153" s="95"/>
      <c r="AYD153" s="95"/>
      <c r="AYE153" s="95"/>
      <c r="AYF153" s="95"/>
      <c r="AYG153" s="95"/>
      <c r="AYH153" s="95"/>
      <c r="AYI153" s="95"/>
      <c r="AYJ153" s="95"/>
      <c r="AYK153" s="95"/>
      <c r="AYL153" s="95"/>
      <c r="AYM153" s="95"/>
      <c r="AYN153" s="95"/>
      <c r="AYO153" s="95"/>
      <c r="AYP153" s="95"/>
      <c r="AYQ153" s="95"/>
      <c r="AYR153" s="95"/>
      <c r="AYS153" s="95"/>
      <c r="AYT153" s="95"/>
      <c r="AYU153" s="95"/>
      <c r="AYV153" s="95"/>
      <c r="AYW153" s="95"/>
      <c r="AYX153" s="95"/>
      <c r="AYY153" s="95"/>
      <c r="AYZ153" s="95"/>
      <c r="AZA153" s="95"/>
      <c r="AZB153" s="95"/>
      <c r="AZC153" s="95"/>
      <c r="AZD153" s="95"/>
      <c r="AZE153" s="95"/>
      <c r="AZF153" s="95"/>
      <c r="AZG153" s="95"/>
      <c r="AZH153" s="95"/>
      <c r="AZI153" s="95"/>
      <c r="AZJ153" s="95"/>
      <c r="AZK153" s="95"/>
      <c r="AZL153" s="95"/>
      <c r="AZM153" s="95"/>
      <c r="AZN153" s="95"/>
      <c r="AZO153" s="95"/>
      <c r="AZP153" s="95"/>
      <c r="AZQ153" s="95"/>
      <c r="AZR153" s="95"/>
      <c r="AZS153" s="95"/>
      <c r="AZT153" s="95"/>
      <c r="AZU153" s="95"/>
      <c r="AZV153" s="95"/>
      <c r="AZW153" s="95"/>
      <c r="AZX153" s="95"/>
      <c r="AZY153" s="95"/>
      <c r="AZZ153" s="95"/>
      <c r="BAA153" s="95"/>
      <c r="BAB153" s="95"/>
      <c r="BAC153" s="95"/>
      <c r="BAD153" s="95"/>
      <c r="BAE153" s="95"/>
      <c r="BAF153" s="95"/>
      <c r="BAG153" s="95"/>
      <c r="BAH153" s="95"/>
      <c r="BAI153" s="95"/>
      <c r="BAJ153" s="95"/>
      <c r="BAK153" s="95"/>
      <c r="BAL153" s="95"/>
      <c r="BAM153" s="95"/>
      <c r="BAN153" s="95"/>
      <c r="BAO153" s="95"/>
      <c r="BAP153" s="95"/>
      <c r="BAQ153" s="95"/>
      <c r="BAR153" s="95"/>
      <c r="BAS153" s="95"/>
      <c r="BAT153" s="95"/>
      <c r="BAU153" s="95"/>
      <c r="BAV153" s="95"/>
      <c r="BAW153" s="95"/>
      <c r="BAX153" s="95"/>
      <c r="BAY153" s="95"/>
      <c r="BAZ153" s="95"/>
      <c r="BBA153" s="95"/>
      <c r="BBB153" s="95"/>
      <c r="BBC153" s="95"/>
      <c r="BBD153" s="95"/>
      <c r="BBE153" s="95"/>
      <c r="BBF153" s="95"/>
      <c r="BBG153" s="95"/>
      <c r="BBH153" s="95"/>
      <c r="BBI153" s="95"/>
      <c r="BBJ153" s="95"/>
      <c r="BBK153" s="95"/>
      <c r="BBL153" s="95"/>
      <c r="BBM153" s="95"/>
      <c r="BBN153" s="95"/>
      <c r="BBO153" s="95"/>
      <c r="BBP153" s="95"/>
      <c r="BBQ153" s="95"/>
      <c r="BBR153" s="95"/>
      <c r="BBS153" s="95"/>
      <c r="BBT153" s="95"/>
      <c r="BBU153" s="95"/>
      <c r="BBV153" s="95"/>
      <c r="BBW153" s="95"/>
      <c r="BBX153" s="95"/>
      <c r="BBY153" s="95"/>
      <c r="BBZ153" s="95"/>
      <c r="BCA153" s="95"/>
      <c r="BCB153" s="95"/>
      <c r="BCC153" s="95"/>
      <c r="BCD153" s="95"/>
      <c r="BCE153" s="95"/>
      <c r="BCF153" s="95"/>
      <c r="BCG153" s="95"/>
      <c r="BCH153" s="95"/>
      <c r="BCI153" s="95"/>
      <c r="BCJ153" s="95"/>
      <c r="BCK153" s="95"/>
      <c r="BCL153" s="95"/>
      <c r="BCM153" s="95"/>
      <c r="BCN153" s="95"/>
      <c r="BCO153" s="95"/>
      <c r="BCP153" s="95"/>
      <c r="BCQ153" s="95"/>
      <c r="BCR153" s="95"/>
      <c r="BCS153" s="95"/>
      <c r="BCT153" s="95"/>
      <c r="BCU153" s="95"/>
      <c r="BCV153" s="95"/>
      <c r="BCW153" s="95"/>
      <c r="BCX153" s="95"/>
      <c r="BCY153" s="95"/>
      <c r="BCZ153" s="95"/>
      <c r="BDA153" s="95"/>
      <c r="BDB153" s="95"/>
      <c r="BDC153" s="95"/>
      <c r="BDD153" s="95"/>
      <c r="BDE153" s="95"/>
      <c r="BDF153" s="95"/>
      <c r="BDG153" s="95"/>
      <c r="BDH153" s="95"/>
      <c r="BDI153" s="95"/>
      <c r="BDJ153" s="95"/>
      <c r="BDK153" s="95"/>
      <c r="BDL153" s="95"/>
      <c r="BDM153" s="95"/>
      <c r="BDN153" s="95"/>
      <c r="BDO153" s="95"/>
      <c r="BDP153" s="95"/>
      <c r="BDQ153" s="95"/>
      <c r="BDR153" s="95"/>
      <c r="BDS153" s="95"/>
      <c r="BDT153" s="95"/>
      <c r="BDU153" s="95"/>
      <c r="BDV153" s="95"/>
      <c r="BDW153" s="95"/>
      <c r="BDX153" s="95"/>
      <c r="BDY153" s="95"/>
      <c r="BDZ153" s="95"/>
      <c r="BEA153" s="95"/>
      <c r="BEB153" s="95"/>
      <c r="BEC153" s="95"/>
      <c r="BED153" s="95"/>
      <c r="BEE153" s="95"/>
      <c r="BEF153" s="95"/>
      <c r="BEG153" s="95"/>
      <c r="BEH153" s="95"/>
      <c r="BEI153" s="95"/>
      <c r="BEJ153" s="95"/>
      <c r="BEK153" s="95"/>
      <c r="BEL153" s="95"/>
      <c r="BEM153" s="95"/>
      <c r="BEN153" s="95"/>
      <c r="BEO153" s="95"/>
      <c r="BEP153" s="95"/>
      <c r="BEQ153" s="95"/>
      <c r="BER153" s="95"/>
      <c r="BES153" s="95"/>
      <c r="BET153" s="95"/>
      <c r="BEU153" s="95"/>
      <c r="BEV153" s="95"/>
      <c r="BEW153" s="95"/>
      <c r="BEX153" s="95"/>
      <c r="BEY153" s="95"/>
      <c r="BEZ153" s="95"/>
      <c r="BFA153" s="95"/>
      <c r="BFB153" s="95"/>
      <c r="BFC153" s="95"/>
      <c r="BFD153" s="95"/>
      <c r="BFE153" s="95"/>
      <c r="BFF153" s="95"/>
      <c r="BFG153" s="95"/>
      <c r="BFH153" s="95"/>
      <c r="BFI153" s="95"/>
      <c r="BFJ153" s="95"/>
      <c r="BFK153" s="95"/>
      <c r="BFL153" s="95"/>
      <c r="BFM153" s="95"/>
      <c r="BFN153" s="95"/>
      <c r="BFO153" s="95"/>
      <c r="BFP153" s="95"/>
      <c r="BFQ153" s="95"/>
      <c r="BFR153" s="95"/>
      <c r="BFS153" s="95"/>
      <c r="BFT153" s="95"/>
      <c r="BFU153" s="95"/>
      <c r="BFV153" s="95"/>
      <c r="BFW153" s="95"/>
      <c r="BFX153" s="95"/>
      <c r="BFY153" s="95"/>
      <c r="BFZ153" s="95"/>
      <c r="BGA153" s="95"/>
      <c r="BGB153" s="95"/>
      <c r="BGC153" s="95"/>
      <c r="BGD153" s="95"/>
      <c r="BGE153" s="95"/>
      <c r="BGF153" s="95"/>
      <c r="BGG153" s="95"/>
      <c r="BGH153" s="95"/>
      <c r="BGI153" s="95"/>
      <c r="BGJ153" s="95"/>
      <c r="BGK153" s="95"/>
      <c r="BGL153" s="95"/>
      <c r="BGM153" s="95"/>
      <c r="BGN153" s="95"/>
      <c r="BGO153" s="95"/>
      <c r="BGP153" s="95"/>
      <c r="BGQ153" s="95"/>
      <c r="BGR153" s="95"/>
      <c r="BGS153" s="95"/>
      <c r="BGT153" s="95"/>
      <c r="BGU153" s="95"/>
      <c r="BGV153" s="95"/>
      <c r="BGW153" s="95"/>
      <c r="BGX153" s="95"/>
      <c r="BGY153" s="95"/>
      <c r="BGZ153" s="95"/>
      <c r="BHA153" s="95"/>
      <c r="BHB153" s="95"/>
      <c r="BHC153" s="95"/>
      <c r="BHD153" s="95"/>
      <c r="BHE153" s="95"/>
      <c r="BHF153" s="95"/>
      <c r="BHG153" s="95"/>
      <c r="BHH153" s="95"/>
      <c r="BHI153" s="95"/>
      <c r="BHJ153" s="95"/>
      <c r="BHK153" s="95"/>
      <c r="BHL153" s="95"/>
      <c r="BHM153" s="95"/>
      <c r="BHN153" s="95"/>
      <c r="BHO153" s="95"/>
      <c r="BHP153" s="95"/>
      <c r="BHQ153" s="95"/>
      <c r="BHR153" s="95"/>
      <c r="BHS153" s="95"/>
      <c r="BHT153" s="95"/>
      <c r="BHU153" s="95"/>
      <c r="BHV153" s="95"/>
      <c r="BHW153" s="95"/>
      <c r="BHX153" s="95"/>
      <c r="BHY153" s="95"/>
      <c r="BHZ153" s="95"/>
      <c r="BIA153" s="95"/>
      <c r="BIB153" s="95"/>
      <c r="BIC153" s="95"/>
      <c r="BID153" s="95"/>
      <c r="BIE153" s="95"/>
      <c r="BIF153" s="95"/>
      <c r="BIG153" s="95"/>
      <c r="BIH153" s="95"/>
      <c r="BII153" s="95"/>
      <c r="BIJ153" s="95"/>
      <c r="BIK153" s="95"/>
      <c r="BIL153" s="95"/>
      <c r="BIM153" s="95"/>
      <c r="BIN153" s="95"/>
      <c r="BIO153" s="95"/>
      <c r="BIP153" s="95"/>
      <c r="BIQ153" s="95"/>
      <c r="BIR153" s="95"/>
      <c r="BIS153" s="95"/>
      <c r="BIT153" s="95"/>
      <c r="BIU153" s="95"/>
      <c r="BIV153" s="95"/>
      <c r="BIW153" s="95"/>
      <c r="BIX153" s="95"/>
      <c r="BIY153" s="95"/>
      <c r="BIZ153" s="95"/>
      <c r="BJA153" s="95"/>
      <c r="BJB153" s="95"/>
      <c r="BJC153" s="95"/>
      <c r="BJD153" s="95"/>
      <c r="BJE153" s="95"/>
      <c r="BJF153" s="95"/>
      <c r="BJG153" s="95"/>
      <c r="BJH153" s="95"/>
      <c r="BJI153" s="95"/>
      <c r="BJJ153" s="95"/>
      <c r="BJK153" s="95"/>
      <c r="BJL153" s="95"/>
      <c r="BJM153" s="95"/>
      <c r="BJN153" s="95"/>
      <c r="BJO153" s="95"/>
      <c r="BJP153" s="95"/>
      <c r="BJQ153" s="95"/>
      <c r="BJR153" s="95"/>
      <c r="BJS153" s="95"/>
      <c r="BJT153" s="95"/>
      <c r="BJU153" s="95"/>
      <c r="BJV153" s="95"/>
      <c r="BJW153" s="95"/>
      <c r="BJX153" s="95"/>
      <c r="BJY153" s="95"/>
      <c r="BJZ153" s="95"/>
      <c r="BKA153" s="95"/>
      <c r="BKB153" s="95"/>
      <c r="BKC153" s="95"/>
      <c r="BKD153" s="95"/>
      <c r="BKE153" s="95"/>
      <c r="BKF153" s="95"/>
      <c r="BKG153" s="95"/>
      <c r="BKH153" s="95"/>
      <c r="BKI153" s="95"/>
      <c r="BKJ153" s="95"/>
      <c r="BKK153" s="95"/>
      <c r="BKL153" s="95"/>
      <c r="BKM153" s="95"/>
      <c r="BKN153" s="95"/>
      <c r="BKO153" s="95"/>
      <c r="BKP153" s="95"/>
      <c r="BKQ153" s="95"/>
      <c r="BKR153" s="95"/>
      <c r="BKS153" s="95"/>
      <c r="BKT153" s="95"/>
      <c r="BKU153" s="95"/>
      <c r="BKV153" s="95"/>
      <c r="BKW153" s="95"/>
      <c r="BKX153" s="95"/>
      <c r="BKY153" s="95"/>
      <c r="BKZ153" s="95"/>
      <c r="BLA153" s="95"/>
      <c r="BLB153" s="95"/>
      <c r="BLC153" s="95"/>
      <c r="BLD153" s="95"/>
      <c r="BLE153" s="95"/>
      <c r="BLF153" s="95"/>
      <c r="BLG153" s="95"/>
      <c r="BLH153" s="95"/>
      <c r="BLI153" s="95"/>
      <c r="BLJ153" s="95"/>
      <c r="BLK153" s="95"/>
      <c r="BLL153" s="95"/>
      <c r="BLM153" s="95"/>
      <c r="BLN153" s="95"/>
      <c r="BLO153" s="95"/>
      <c r="BLP153" s="95"/>
      <c r="BLQ153" s="95"/>
      <c r="BLR153" s="95"/>
      <c r="BLS153" s="95"/>
      <c r="BLT153" s="95"/>
      <c r="BLU153" s="95"/>
      <c r="BLV153" s="95"/>
      <c r="BLW153" s="95"/>
      <c r="BLX153" s="95"/>
      <c r="BLY153" s="95"/>
      <c r="BLZ153" s="95"/>
      <c r="BMA153" s="95"/>
      <c r="BMB153" s="95"/>
      <c r="BMC153" s="95"/>
      <c r="BMD153" s="95"/>
      <c r="BME153" s="95"/>
      <c r="BMF153" s="95"/>
      <c r="BMG153" s="95"/>
      <c r="BMH153" s="95"/>
      <c r="BMI153" s="95"/>
      <c r="BMJ153" s="95"/>
      <c r="BMK153" s="95"/>
      <c r="BML153" s="95"/>
      <c r="BMM153" s="95"/>
      <c r="BMN153" s="95"/>
      <c r="BMO153" s="95"/>
      <c r="BMP153" s="95"/>
      <c r="BMQ153" s="95"/>
      <c r="BMR153" s="95"/>
      <c r="BMS153" s="95"/>
      <c r="BMT153" s="95"/>
      <c r="BMU153" s="95"/>
      <c r="BMV153" s="95"/>
      <c r="BMW153" s="95"/>
      <c r="BMX153" s="95"/>
      <c r="BMY153" s="95"/>
      <c r="BMZ153" s="95"/>
      <c r="BNA153" s="95"/>
      <c r="BNB153" s="95"/>
      <c r="BNC153" s="95"/>
      <c r="BND153" s="95"/>
      <c r="BNE153" s="95"/>
      <c r="BNF153" s="95"/>
      <c r="BNG153" s="95"/>
      <c r="BNH153" s="95"/>
      <c r="BNI153" s="95"/>
      <c r="BNJ153" s="95"/>
      <c r="BNK153" s="95"/>
      <c r="BNL153" s="95"/>
      <c r="BNM153" s="95"/>
      <c r="BNN153" s="95"/>
      <c r="BNO153" s="95"/>
      <c r="BNP153" s="95"/>
      <c r="BNQ153" s="95"/>
      <c r="BNR153" s="95"/>
      <c r="BNS153" s="95"/>
      <c r="BNT153" s="95"/>
      <c r="BNU153" s="95"/>
      <c r="BNV153" s="95"/>
      <c r="BNW153" s="95"/>
      <c r="BNX153" s="95"/>
      <c r="BNY153" s="95"/>
      <c r="BNZ153" s="95"/>
      <c r="BOA153" s="95"/>
      <c r="BOB153" s="95"/>
      <c r="BOC153" s="95"/>
      <c r="BOD153" s="95"/>
      <c r="BOE153" s="95"/>
      <c r="BOF153" s="95"/>
      <c r="BOG153" s="95"/>
      <c r="BOH153" s="95"/>
      <c r="BOI153" s="95"/>
      <c r="BOJ153" s="95"/>
      <c r="BOK153" s="95"/>
      <c r="BOL153" s="95"/>
      <c r="BOM153" s="95"/>
      <c r="BON153" s="95"/>
      <c r="BOO153" s="95"/>
      <c r="BOP153" s="95"/>
      <c r="BOQ153" s="95"/>
      <c r="BOR153" s="95"/>
      <c r="BOS153" s="95"/>
      <c r="BOT153" s="95"/>
      <c r="BOU153" s="95"/>
      <c r="BOV153" s="95"/>
      <c r="BOW153" s="95"/>
      <c r="BOX153" s="95"/>
      <c r="BOY153" s="95"/>
      <c r="BOZ153" s="95"/>
      <c r="BPA153" s="95"/>
      <c r="BPB153" s="95"/>
      <c r="BPC153" s="95"/>
      <c r="BPD153" s="95"/>
      <c r="BPE153" s="95"/>
      <c r="BPF153" s="95"/>
      <c r="BPG153" s="95"/>
      <c r="BPH153" s="95"/>
      <c r="BPI153" s="95"/>
      <c r="BPJ153" s="95"/>
      <c r="BPK153" s="95"/>
      <c r="BPL153" s="95"/>
      <c r="BPM153" s="95"/>
      <c r="BPN153" s="95"/>
      <c r="BPO153" s="95"/>
      <c r="BPP153" s="95"/>
      <c r="BPQ153" s="95"/>
      <c r="BPR153" s="95"/>
      <c r="BPS153" s="95"/>
      <c r="BPT153" s="95"/>
      <c r="BPU153" s="95"/>
      <c r="BPV153" s="95"/>
      <c r="BPW153" s="95"/>
      <c r="BPX153" s="95"/>
      <c r="BPY153" s="95"/>
      <c r="BPZ153" s="95"/>
      <c r="BQA153" s="95"/>
      <c r="BQB153" s="95"/>
      <c r="BQC153" s="95"/>
      <c r="BQD153" s="95"/>
      <c r="BQE153" s="95"/>
      <c r="BQF153" s="95"/>
      <c r="BQG153" s="95"/>
      <c r="BQH153" s="95"/>
      <c r="BQI153" s="95"/>
      <c r="BQJ153" s="95"/>
      <c r="BQK153" s="95"/>
      <c r="BQL153" s="95"/>
      <c r="BQM153" s="95"/>
      <c r="BQN153" s="95"/>
      <c r="BQO153" s="95"/>
      <c r="BQP153" s="95"/>
      <c r="BQQ153" s="95"/>
      <c r="BQR153" s="95"/>
      <c r="BQS153" s="95"/>
      <c r="BQT153" s="95"/>
      <c r="BQU153" s="95"/>
      <c r="BQV153" s="95"/>
      <c r="BQW153" s="95"/>
      <c r="BQX153" s="95"/>
      <c r="BQY153" s="95"/>
      <c r="BQZ153" s="95"/>
      <c r="BRA153" s="95"/>
      <c r="BRB153" s="95"/>
      <c r="BRC153" s="95"/>
      <c r="BRD153" s="95"/>
      <c r="BRE153" s="95"/>
      <c r="BRF153" s="95"/>
      <c r="BRG153" s="95"/>
      <c r="BRH153" s="95"/>
      <c r="BRI153" s="95"/>
      <c r="BRJ153" s="95"/>
      <c r="BRK153" s="95"/>
      <c r="BRL153" s="95"/>
      <c r="BRM153" s="95"/>
      <c r="BRN153" s="95"/>
      <c r="BRO153" s="95"/>
      <c r="BRP153" s="95"/>
      <c r="BRQ153" s="95"/>
      <c r="BRR153" s="95"/>
      <c r="BRS153" s="95"/>
      <c r="BRT153" s="95"/>
      <c r="BRU153" s="95"/>
      <c r="BRV153" s="95"/>
      <c r="BRW153" s="95"/>
      <c r="BRX153" s="95"/>
      <c r="BRY153" s="95"/>
      <c r="BRZ153" s="95"/>
      <c r="BSA153" s="95"/>
      <c r="BSB153" s="95"/>
      <c r="BSC153" s="95"/>
      <c r="BSD153" s="95"/>
      <c r="BSE153" s="95"/>
      <c r="BSF153" s="95"/>
      <c r="BSG153" s="95"/>
      <c r="BSH153" s="95"/>
      <c r="BSI153" s="95"/>
      <c r="BSJ153" s="95"/>
      <c r="BSK153" s="95"/>
      <c r="BSL153" s="95"/>
      <c r="BSM153" s="95"/>
      <c r="BSN153" s="95"/>
      <c r="BSO153" s="95"/>
      <c r="BSP153" s="95"/>
      <c r="BSQ153" s="95"/>
      <c r="BSR153" s="95"/>
      <c r="BSS153" s="95"/>
      <c r="BST153" s="95"/>
      <c r="BSU153" s="95"/>
      <c r="BSV153" s="95"/>
      <c r="BSW153" s="95"/>
      <c r="BSX153" s="95"/>
      <c r="BSY153" s="95"/>
      <c r="BSZ153" s="95"/>
      <c r="BTA153" s="95"/>
      <c r="BTB153" s="95"/>
      <c r="BTC153" s="95"/>
      <c r="BTD153" s="95"/>
      <c r="BTE153" s="95"/>
      <c r="BTF153" s="95"/>
      <c r="BTG153" s="95"/>
      <c r="BTH153" s="95"/>
      <c r="BTI153" s="95"/>
      <c r="BTJ153" s="95"/>
      <c r="BTK153" s="95"/>
      <c r="BTL153" s="95"/>
      <c r="BTM153" s="95"/>
      <c r="BTN153" s="95"/>
      <c r="BTO153" s="95"/>
      <c r="BTP153" s="95"/>
      <c r="BTQ153" s="95"/>
      <c r="BTR153" s="95"/>
      <c r="BTS153" s="95"/>
      <c r="BTT153" s="95"/>
      <c r="BTU153" s="95"/>
      <c r="BTV153" s="95"/>
      <c r="BTW153" s="95"/>
      <c r="BTX153" s="95"/>
      <c r="BTY153" s="95"/>
      <c r="BTZ153" s="95"/>
      <c r="BUA153" s="95"/>
      <c r="BUB153" s="95"/>
      <c r="BUC153" s="95"/>
      <c r="BUD153" s="95"/>
      <c r="BUE153" s="95"/>
      <c r="BUF153" s="95"/>
      <c r="BUG153" s="95"/>
      <c r="BUH153" s="95"/>
      <c r="BUI153" s="95"/>
      <c r="BUJ153" s="95"/>
      <c r="BUK153" s="95"/>
      <c r="BUL153" s="95"/>
      <c r="BUM153" s="95"/>
      <c r="BUN153" s="95"/>
      <c r="BUO153" s="95"/>
      <c r="BUP153" s="95"/>
      <c r="BUQ153" s="95"/>
      <c r="BUR153" s="95"/>
      <c r="BUS153" s="95"/>
      <c r="BUT153" s="95"/>
      <c r="BUU153" s="95"/>
      <c r="BUV153" s="95"/>
      <c r="BUW153" s="95"/>
      <c r="BUX153" s="95"/>
      <c r="BUY153" s="95"/>
      <c r="BUZ153" s="95"/>
      <c r="BVA153" s="95"/>
      <c r="BVB153" s="95"/>
      <c r="BVC153" s="95"/>
      <c r="BVD153" s="95"/>
      <c r="BVE153" s="95"/>
      <c r="BVF153" s="95"/>
      <c r="BVG153" s="95"/>
      <c r="BVH153" s="95"/>
      <c r="BVI153" s="95"/>
      <c r="BVJ153" s="95"/>
      <c r="BVK153" s="95"/>
      <c r="BVL153" s="95"/>
      <c r="BVM153" s="95"/>
      <c r="BVN153" s="95"/>
      <c r="BVO153" s="95"/>
      <c r="BVP153" s="95"/>
      <c r="BVQ153" s="95"/>
      <c r="BVR153" s="95"/>
      <c r="BVS153" s="95"/>
      <c r="BVT153" s="95"/>
      <c r="BVU153" s="95"/>
      <c r="BVV153" s="95"/>
      <c r="BVW153" s="95"/>
      <c r="BVX153" s="95"/>
      <c r="BVY153" s="95"/>
      <c r="BVZ153" s="95"/>
      <c r="BWA153" s="95"/>
      <c r="BWB153" s="95"/>
      <c r="BWC153" s="95"/>
      <c r="BWD153" s="95"/>
      <c r="BWE153" s="95"/>
      <c r="BWF153" s="95"/>
      <c r="BWG153" s="95"/>
      <c r="BWH153" s="95"/>
      <c r="BWI153" s="95"/>
      <c r="BWJ153" s="95"/>
      <c r="BWK153" s="95"/>
      <c r="BWL153" s="95"/>
      <c r="BWM153" s="95"/>
      <c r="BWN153" s="95"/>
      <c r="BWO153" s="95"/>
      <c r="BWP153" s="95"/>
      <c r="BWQ153" s="95"/>
      <c r="BWR153" s="95"/>
      <c r="BWS153" s="95"/>
      <c r="BWT153" s="95"/>
      <c r="BWU153" s="95"/>
      <c r="BWV153" s="95"/>
      <c r="BWW153" s="95"/>
      <c r="BWX153" s="95"/>
      <c r="BWY153" s="95"/>
      <c r="BWZ153" s="95"/>
      <c r="BXA153" s="95"/>
      <c r="BXB153" s="95"/>
      <c r="BXC153" s="95"/>
      <c r="BXD153" s="95"/>
      <c r="BXE153" s="95"/>
      <c r="BXF153" s="95"/>
      <c r="BXG153" s="95"/>
      <c r="BXH153" s="95"/>
      <c r="BXI153" s="95"/>
      <c r="BXJ153" s="95"/>
      <c r="BXK153" s="95"/>
      <c r="BXL153" s="95"/>
      <c r="BXM153" s="95"/>
      <c r="BXN153" s="95"/>
      <c r="BXO153" s="95"/>
      <c r="BXP153" s="95"/>
      <c r="BXQ153" s="95"/>
      <c r="BXR153" s="95"/>
      <c r="BXS153" s="95"/>
      <c r="BXT153" s="95"/>
      <c r="BXU153" s="95"/>
      <c r="BXV153" s="95"/>
      <c r="BXW153" s="95"/>
      <c r="BXX153" s="95"/>
      <c r="BXY153" s="95"/>
      <c r="BXZ153" s="95"/>
      <c r="BYA153" s="95"/>
      <c r="BYB153" s="95"/>
      <c r="BYC153" s="95"/>
      <c r="BYD153" s="95"/>
      <c r="BYE153" s="95"/>
      <c r="BYF153" s="95"/>
      <c r="BYG153" s="95"/>
      <c r="BYH153" s="95"/>
      <c r="BYI153" s="95"/>
      <c r="BYJ153" s="95"/>
      <c r="BYK153" s="95"/>
      <c r="BYL153" s="95"/>
      <c r="BYM153" s="95"/>
      <c r="BYN153" s="95"/>
      <c r="BYO153" s="95"/>
      <c r="BYP153" s="95"/>
      <c r="BYQ153" s="95"/>
      <c r="BYR153" s="95"/>
      <c r="BYS153" s="95"/>
      <c r="BYT153" s="95"/>
      <c r="BYU153" s="95"/>
      <c r="BYV153" s="95"/>
      <c r="BYW153" s="95"/>
      <c r="BYX153" s="95"/>
      <c r="BYY153" s="95"/>
      <c r="BYZ153" s="95"/>
      <c r="BZA153" s="95"/>
      <c r="BZB153" s="95"/>
      <c r="BZC153" s="95"/>
      <c r="BZD153" s="95"/>
      <c r="BZE153" s="95"/>
      <c r="BZF153" s="95"/>
      <c r="BZG153" s="95"/>
      <c r="BZH153" s="95"/>
      <c r="BZI153" s="95"/>
      <c r="BZJ153" s="95"/>
      <c r="BZK153" s="95"/>
      <c r="BZL153" s="95"/>
      <c r="BZM153" s="95"/>
      <c r="BZN153" s="95"/>
      <c r="BZO153" s="95"/>
      <c r="BZP153" s="95"/>
      <c r="BZQ153" s="95"/>
      <c r="BZR153" s="95"/>
      <c r="BZS153" s="95"/>
      <c r="BZT153" s="95"/>
      <c r="BZU153" s="95"/>
      <c r="BZV153" s="95"/>
      <c r="BZW153" s="95"/>
      <c r="BZX153" s="95"/>
      <c r="BZY153" s="95"/>
      <c r="BZZ153" s="95"/>
      <c r="CAA153" s="95"/>
      <c r="CAB153" s="95"/>
      <c r="CAC153" s="95"/>
      <c r="CAD153" s="95"/>
      <c r="CAE153" s="95"/>
      <c r="CAF153" s="95"/>
      <c r="CAG153" s="95"/>
      <c r="CAH153" s="95"/>
      <c r="CAI153" s="95"/>
      <c r="CAJ153" s="95"/>
      <c r="CAK153" s="95"/>
      <c r="CAL153" s="95"/>
      <c r="CAM153" s="95"/>
      <c r="CAN153" s="95"/>
      <c r="CAO153" s="95"/>
      <c r="CAP153" s="95"/>
      <c r="CAQ153" s="95"/>
      <c r="CAR153" s="95"/>
      <c r="CAS153" s="95"/>
      <c r="CAT153" s="95"/>
      <c r="CAU153" s="95"/>
      <c r="CAV153" s="95"/>
      <c r="CAW153" s="95"/>
      <c r="CAX153" s="95"/>
      <c r="CAY153" s="95"/>
      <c r="CAZ153" s="95"/>
      <c r="CBA153" s="95"/>
      <c r="CBB153" s="95"/>
      <c r="CBC153" s="95"/>
      <c r="CBD153" s="95"/>
      <c r="CBE153" s="95"/>
      <c r="CBF153" s="95"/>
      <c r="CBG153" s="95"/>
      <c r="CBH153" s="95"/>
      <c r="CBI153" s="95"/>
      <c r="CBJ153" s="95"/>
      <c r="CBK153" s="95"/>
      <c r="CBL153" s="95"/>
      <c r="CBM153" s="95"/>
      <c r="CBN153" s="95"/>
      <c r="CBO153" s="95"/>
      <c r="CBP153" s="95"/>
      <c r="CBQ153" s="95"/>
      <c r="CBR153" s="95"/>
      <c r="CBS153" s="95"/>
      <c r="CBT153" s="95"/>
      <c r="CBU153" s="95"/>
      <c r="CBV153" s="95"/>
      <c r="CBW153" s="95"/>
      <c r="CBX153" s="95"/>
      <c r="CBY153" s="95"/>
      <c r="CBZ153" s="95"/>
      <c r="CCA153" s="95"/>
      <c r="CCB153" s="95"/>
      <c r="CCC153" s="95"/>
      <c r="CCD153" s="95"/>
      <c r="CCE153" s="95"/>
      <c r="CCF153" s="95"/>
      <c r="CCG153" s="95"/>
      <c r="CCH153" s="95"/>
      <c r="CCI153" s="95"/>
      <c r="CCJ153" s="95"/>
      <c r="CCK153" s="95"/>
      <c r="CCL153" s="95"/>
      <c r="CCM153" s="95"/>
      <c r="CCN153" s="95"/>
      <c r="CCO153" s="95"/>
      <c r="CCP153" s="95"/>
      <c r="CCQ153" s="95"/>
      <c r="CCR153" s="95"/>
      <c r="CCS153" s="95"/>
      <c r="CCT153" s="95"/>
      <c r="CCU153" s="95"/>
      <c r="CCV153" s="95"/>
      <c r="CCW153" s="95"/>
      <c r="CCX153" s="95"/>
      <c r="CCY153" s="95"/>
      <c r="CCZ153" s="95"/>
      <c r="CDA153" s="95"/>
      <c r="CDB153" s="95"/>
      <c r="CDC153" s="95"/>
      <c r="CDD153" s="95"/>
      <c r="CDE153" s="95"/>
      <c r="CDF153" s="95"/>
      <c r="CDG153" s="95"/>
      <c r="CDH153" s="95"/>
      <c r="CDI153" s="95"/>
      <c r="CDJ153" s="95"/>
      <c r="CDK153" s="95"/>
      <c r="CDL153" s="95"/>
      <c r="CDM153" s="95"/>
      <c r="CDN153" s="95"/>
      <c r="CDO153" s="95"/>
      <c r="CDP153" s="95"/>
      <c r="CDQ153" s="95"/>
      <c r="CDR153" s="95"/>
      <c r="CDS153" s="95"/>
      <c r="CDT153" s="95"/>
      <c r="CDU153" s="95"/>
      <c r="CDV153" s="95"/>
      <c r="CDW153" s="95"/>
      <c r="CDX153" s="95"/>
      <c r="CDY153" s="95"/>
      <c r="CDZ153" s="95"/>
      <c r="CEA153" s="95"/>
      <c r="CEB153" s="95"/>
      <c r="CEC153" s="95"/>
      <c r="CED153" s="95"/>
      <c r="CEE153" s="95"/>
      <c r="CEF153" s="95"/>
      <c r="CEG153" s="95"/>
      <c r="CEH153" s="95"/>
      <c r="CEI153" s="95"/>
      <c r="CEJ153" s="95"/>
      <c r="CEK153" s="95"/>
      <c r="CEL153" s="95"/>
      <c r="CEM153" s="95"/>
      <c r="CEN153" s="95"/>
      <c r="CEO153" s="95"/>
      <c r="CEP153" s="95"/>
      <c r="CEQ153" s="95"/>
      <c r="CER153" s="95"/>
      <c r="CES153" s="95"/>
      <c r="CET153" s="95"/>
      <c r="CEU153" s="95"/>
      <c r="CEV153" s="95"/>
      <c r="CEW153" s="95"/>
      <c r="CEX153" s="95"/>
      <c r="CEY153" s="95"/>
      <c r="CEZ153" s="95"/>
      <c r="CFA153" s="95"/>
      <c r="CFB153" s="95"/>
      <c r="CFC153" s="95"/>
      <c r="CFD153" s="95"/>
      <c r="CFE153" s="95"/>
      <c r="CFF153" s="95"/>
      <c r="CFG153" s="95"/>
      <c r="CFH153" s="95"/>
      <c r="CFI153" s="95"/>
      <c r="CFJ153" s="95"/>
      <c r="CFK153" s="95"/>
      <c r="CFL153" s="95"/>
      <c r="CFM153" s="95"/>
      <c r="CFN153" s="95"/>
      <c r="CFO153" s="95"/>
      <c r="CFP153" s="95"/>
      <c r="CFQ153" s="95"/>
      <c r="CFR153" s="95"/>
      <c r="CFS153" s="95"/>
      <c r="CFT153" s="95"/>
      <c r="CFU153" s="95"/>
      <c r="CFV153" s="95"/>
      <c r="CFW153" s="95"/>
      <c r="CFX153" s="95"/>
      <c r="CFY153" s="95"/>
      <c r="CFZ153" s="95"/>
      <c r="CGA153" s="95"/>
      <c r="CGB153" s="95"/>
      <c r="CGC153" s="95"/>
      <c r="CGD153" s="95"/>
      <c r="CGE153" s="95"/>
      <c r="CGF153" s="95"/>
      <c r="CGG153" s="95"/>
      <c r="CGH153" s="95"/>
      <c r="CGI153" s="95"/>
      <c r="CGJ153" s="95"/>
      <c r="CGK153" s="95"/>
      <c r="CGL153" s="95"/>
      <c r="CGM153" s="95"/>
      <c r="CGN153" s="95"/>
      <c r="CGO153" s="95"/>
      <c r="CGP153" s="95"/>
      <c r="CGQ153" s="95"/>
      <c r="CGR153" s="95"/>
      <c r="CGS153" s="95"/>
      <c r="CGT153" s="95"/>
      <c r="CGU153" s="95"/>
      <c r="CGV153" s="95"/>
      <c r="CGW153" s="95"/>
      <c r="CGX153" s="95"/>
      <c r="CGY153" s="95"/>
      <c r="CGZ153" s="95"/>
      <c r="CHA153" s="95"/>
      <c r="CHB153" s="95"/>
      <c r="CHC153" s="95"/>
      <c r="CHD153" s="95"/>
      <c r="CHE153" s="95"/>
      <c r="CHF153" s="95"/>
      <c r="CHG153" s="95"/>
      <c r="CHH153" s="95"/>
      <c r="CHI153" s="95"/>
      <c r="CHJ153" s="95"/>
      <c r="CHK153" s="95"/>
      <c r="CHL153" s="95"/>
      <c r="CHM153" s="95"/>
      <c r="CHN153" s="95"/>
      <c r="CHO153" s="95"/>
      <c r="CHP153" s="95"/>
      <c r="CHQ153" s="95"/>
      <c r="CHR153" s="95"/>
      <c r="CHS153" s="95"/>
      <c r="CHT153" s="95"/>
      <c r="CHU153" s="95"/>
      <c r="CHV153" s="95"/>
      <c r="CHW153" s="95"/>
      <c r="CHX153" s="95"/>
      <c r="CHY153" s="95"/>
      <c r="CHZ153" s="95"/>
      <c r="CIA153" s="95"/>
      <c r="CIB153" s="95"/>
      <c r="CIC153" s="95"/>
      <c r="CID153" s="95"/>
      <c r="CIE153" s="95"/>
      <c r="CIF153" s="95"/>
      <c r="CIG153" s="95"/>
      <c r="CIH153" s="95"/>
      <c r="CII153" s="95"/>
      <c r="CIJ153" s="95"/>
      <c r="CIK153" s="95"/>
      <c r="CIL153" s="95"/>
      <c r="CIM153" s="95"/>
      <c r="CIN153" s="95"/>
      <c r="CIO153" s="95"/>
      <c r="CIP153" s="95"/>
      <c r="CIQ153" s="95"/>
      <c r="CIR153" s="95"/>
      <c r="CIS153" s="95"/>
      <c r="CIT153" s="95"/>
      <c r="CIU153" s="95"/>
      <c r="CIV153" s="95"/>
      <c r="CIW153" s="95"/>
      <c r="CIX153" s="95"/>
      <c r="CIY153" s="95"/>
      <c r="CIZ153" s="95"/>
      <c r="CJA153" s="95"/>
      <c r="CJB153" s="95"/>
      <c r="CJC153" s="95"/>
      <c r="CJD153" s="95"/>
      <c r="CJE153" s="95"/>
      <c r="CJF153" s="95"/>
      <c r="CJG153" s="95"/>
      <c r="CJH153" s="95"/>
      <c r="CJI153" s="95"/>
      <c r="CJJ153" s="95"/>
      <c r="CJK153" s="95"/>
      <c r="CJL153" s="95"/>
      <c r="CJM153" s="95"/>
      <c r="CJN153" s="95"/>
      <c r="CJO153" s="95"/>
      <c r="CJP153" s="95"/>
      <c r="CJQ153" s="95"/>
      <c r="CJR153" s="95"/>
      <c r="CJS153" s="95"/>
      <c r="CJT153" s="95"/>
      <c r="CJU153" s="95"/>
      <c r="CJV153" s="95"/>
      <c r="CJW153" s="95"/>
      <c r="CJX153" s="95"/>
      <c r="CJY153" s="95"/>
      <c r="CJZ153" s="95"/>
      <c r="CKA153" s="95"/>
      <c r="CKB153" s="95"/>
      <c r="CKC153" s="95"/>
      <c r="CKD153" s="95"/>
      <c r="CKE153" s="95"/>
      <c r="CKF153" s="95"/>
      <c r="CKG153" s="95"/>
      <c r="CKH153" s="95"/>
      <c r="CKI153" s="95"/>
      <c r="CKJ153" s="95"/>
      <c r="CKK153" s="95"/>
      <c r="CKL153" s="95"/>
      <c r="CKM153" s="95"/>
      <c r="CKN153" s="95"/>
      <c r="CKO153" s="95"/>
      <c r="CKP153" s="95"/>
      <c r="CKQ153" s="95"/>
      <c r="CKR153" s="95"/>
      <c r="CKS153" s="95"/>
      <c r="CKT153" s="95"/>
      <c r="CKU153" s="95"/>
      <c r="CKV153" s="95"/>
      <c r="CKW153" s="95"/>
      <c r="CKX153" s="95"/>
      <c r="CKY153" s="95"/>
      <c r="CKZ153" s="95"/>
      <c r="CLA153" s="95"/>
      <c r="CLB153" s="95"/>
      <c r="CLC153" s="95"/>
      <c r="CLD153" s="95"/>
      <c r="CLE153" s="95"/>
      <c r="CLF153" s="95"/>
      <c r="CLG153" s="95"/>
      <c r="CLH153" s="95"/>
      <c r="CLI153" s="95"/>
      <c r="CLJ153" s="95"/>
      <c r="CLK153" s="95"/>
      <c r="CLL153" s="95"/>
      <c r="CLM153" s="95"/>
      <c r="CLN153" s="95"/>
      <c r="CLO153" s="95"/>
      <c r="CLP153" s="95"/>
      <c r="CLQ153" s="95"/>
      <c r="CLR153" s="95"/>
      <c r="CLS153" s="95"/>
      <c r="CLT153" s="95"/>
      <c r="CLU153" s="95"/>
      <c r="CLV153" s="95"/>
      <c r="CLW153" s="95"/>
      <c r="CLX153" s="95"/>
      <c r="CLY153" s="95"/>
      <c r="CLZ153" s="95"/>
      <c r="CMA153" s="95"/>
      <c r="CMB153" s="95"/>
      <c r="CMC153" s="95"/>
      <c r="CMD153" s="95"/>
      <c r="CME153" s="95"/>
      <c r="CMF153" s="95"/>
      <c r="CMG153" s="95"/>
      <c r="CMH153" s="95"/>
      <c r="CMI153" s="95"/>
      <c r="CMJ153" s="95"/>
      <c r="CMK153" s="95"/>
      <c r="CML153" s="95"/>
      <c r="CMM153" s="95"/>
      <c r="CMN153" s="95"/>
      <c r="CMO153" s="95"/>
      <c r="CMP153" s="95"/>
      <c r="CMQ153" s="95"/>
      <c r="CMR153" s="95"/>
      <c r="CMS153" s="95"/>
      <c r="CMT153" s="95"/>
      <c r="CMU153" s="95"/>
      <c r="CMV153" s="95"/>
      <c r="CMW153" s="95"/>
      <c r="CMX153" s="95"/>
      <c r="CMY153" s="95"/>
      <c r="CMZ153" s="95"/>
      <c r="CNA153" s="95"/>
      <c r="CNB153" s="95"/>
      <c r="CNC153" s="95"/>
      <c r="CND153" s="95"/>
      <c r="CNE153" s="95"/>
      <c r="CNF153" s="95"/>
      <c r="CNG153" s="95"/>
      <c r="CNH153" s="95"/>
      <c r="CNI153" s="95"/>
      <c r="CNJ153" s="95"/>
      <c r="CNK153" s="95"/>
      <c r="CNL153" s="95"/>
      <c r="CNM153" s="95"/>
      <c r="CNN153" s="95"/>
      <c r="CNO153" s="95"/>
      <c r="CNP153" s="95"/>
      <c r="CNQ153" s="95"/>
      <c r="CNR153" s="95"/>
      <c r="CNS153" s="95"/>
      <c r="CNT153" s="95"/>
      <c r="CNU153" s="95"/>
      <c r="CNV153" s="95"/>
      <c r="CNW153" s="95"/>
      <c r="CNX153" s="95"/>
      <c r="CNY153" s="95"/>
      <c r="CNZ153" s="95"/>
      <c r="COA153" s="95"/>
      <c r="COB153" s="95"/>
      <c r="COC153" s="95"/>
      <c r="COD153" s="95"/>
      <c r="COE153" s="95"/>
      <c r="COF153" s="95"/>
      <c r="COG153" s="95"/>
      <c r="COH153" s="95"/>
      <c r="COI153" s="95"/>
      <c r="COJ153" s="95"/>
      <c r="COK153" s="95"/>
      <c r="COL153" s="95"/>
      <c r="COM153" s="95"/>
      <c r="CON153" s="95"/>
      <c r="COO153" s="95"/>
      <c r="COP153" s="95"/>
      <c r="COQ153" s="95"/>
      <c r="COR153" s="95"/>
      <c r="COS153" s="95"/>
      <c r="COT153" s="95"/>
      <c r="COU153" s="95"/>
      <c r="COV153" s="95"/>
      <c r="COW153" s="95"/>
      <c r="COX153" s="95"/>
      <c r="COY153" s="95"/>
      <c r="COZ153" s="95"/>
      <c r="CPA153" s="95"/>
      <c r="CPB153" s="95"/>
      <c r="CPC153" s="95"/>
      <c r="CPD153" s="95"/>
      <c r="CPE153" s="95"/>
      <c r="CPF153" s="95"/>
      <c r="CPG153" s="95"/>
      <c r="CPH153" s="95"/>
      <c r="CPI153" s="95"/>
      <c r="CPJ153" s="95"/>
      <c r="CPK153" s="95"/>
      <c r="CPL153" s="95"/>
      <c r="CPM153" s="95"/>
      <c r="CPN153" s="95"/>
      <c r="CPO153" s="95"/>
      <c r="CPP153" s="95"/>
      <c r="CPQ153" s="95"/>
      <c r="CPR153" s="95"/>
      <c r="CPS153" s="95"/>
      <c r="CPT153" s="95"/>
      <c r="CPU153" s="95"/>
      <c r="CPV153" s="95"/>
      <c r="CPW153" s="95"/>
      <c r="CPX153" s="95"/>
      <c r="CPY153" s="95"/>
      <c r="CPZ153" s="95"/>
      <c r="CQA153" s="95"/>
      <c r="CQB153" s="95"/>
      <c r="CQC153" s="95"/>
      <c r="CQD153" s="95"/>
      <c r="CQE153" s="95"/>
      <c r="CQF153" s="95"/>
      <c r="CQG153" s="95"/>
      <c r="CQH153" s="95"/>
      <c r="CQI153" s="95"/>
      <c r="CQJ153" s="95"/>
      <c r="CQK153" s="95"/>
      <c r="CQL153" s="95"/>
      <c r="CQM153" s="95"/>
      <c r="CQN153" s="95"/>
      <c r="CQO153" s="95"/>
      <c r="CQP153" s="95"/>
      <c r="CQQ153" s="95"/>
      <c r="CQR153" s="95"/>
      <c r="CQS153" s="95"/>
      <c r="CQT153" s="95"/>
      <c r="CQU153" s="95"/>
      <c r="CQV153" s="95"/>
      <c r="CQW153" s="95"/>
      <c r="CQX153" s="95"/>
      <c r="CQY153" s="95"/>
      <c r="CQZ153" s="95"/>
      <c r="CRA153" s="95"/>
      <c r="CRB153" s="95"/>
      <c r="CRC153" s="95"/>
      <c r="CRD153" s="95"/>
      <c r="CRE153" s="95"/>
      <c r="CRF153" s="95"/>
      <c r="CRG153" s="95"/>
      <c r="CRH153" s="95"/>
      <c r="CRI153" s="95"/>
      <c r="CRJ153" s="95"/>
      <c r="CRK153" s="95"/>
      <c r="CRL153" s="95"/>
      <c r="CRM153" s="95"/>
      <c r="CRN153" s="95"/>
      <c r="CRO153" s="95"/>
      <c r="CRP153" s="95"/>
      <c r="CRQ153" s="95"/>
      <c r="CRR153" s="95"/>
      <c r="CRS153" s="95"/>
      <c r="CRT153" s="95"/>
      <c r="CRU153" s="95"/>
      <c r="CRV153" s="95"/>
      <c r="CRW153" s="95"/>
      <c r="CRX153" s="95"/>
      <c r="CRY153" s="95"/>
      <c r="CRZ153" s="95"/>
      <c r="CSA153" s="95"/>
      <c r="CSB153" s="95"/>
      <c r="CSC153" s="95"/>
      <c r="CSD153" s="95"/>
      <c r="CSE153" s="95"/>
      <c r="CSF153" s="95"/>
      <c r="CSG153" s="95"/>
      <c r="CSH153" s="95"/>
      <c r="CSI153" s="95"/>
      <c r="CSJ153" s="95"/>
      <c r="CSK153" s="95"/>
      <c r="CSL153" s="95"/>
      <c r="CSM153" s="95"/>
      <c r="CSN153" s="95"/>
      <c r="CSO153" s="95"/>
      <c r="CSP153" s="95"/>
      <c r="CSQ153" s="95"/>
      <c r="CSR153" s="95"/>
      <c r="CSS153" s="95"/>
      <c r="CST153" s="95"/>
      <c r="CSU153" s="95"/>
      <c r="CSV153" s="95"/>
      <c r="CSW153" s="95"/>
      <c r="CSX153" s="95"/>
      <c r="CSY153" s="95"/>
      <c r="CSZ153" s="95"/>
      <c r="CTA153" s="95"/>
      <c r="CTB153" s="95"/>
      <c r="CTC153" s="95"/>
      <c r="CTD153" s="95"/>
      <c r="CTE153" s="95"/>
      <c r="CTF153" s="95"/>
      <c r="CTG153" s="95"/>
      <c r="CTH153" s="95"/>
      <c r="CTI153" s="95"/>
      <c r="CTJ153" s="95"/>
      <c r="CTK153" s="95"/>
      <c r="CTL153" s="95"/>
      <c r="CTM153" s="95"/>
      <c r="CTN153" s="95"/>
      <c r="CTO153" s="95"/>
      <c r="CTP153" s="95"/>
      <c r="CTQ153" s="95"/>
      <c r="CTR153" s="95"/>
      <c r="CTS153" s="95"/>
      <c r="CTT153" s="95"/>
      <c r="CTU153" s="95"/>
      <c r="CTV153" s="95"/>
      <c r="CTW153" s="95"/>
      <c r="CTX153" s="95"/>
      <c r="CTY153" s="95"/>
      <c r="CTZ153" s="95"/>
      <c r="CUA153" s="95"/>
      <c r="CUB153" s="95"/>
      <c r="CUC153" s="95"/>
      <c r="CUD153" s="95"/>
      <c r="CUE153" s="95"/>
      <c r="CUF153" s="95"/>
      <c r="CUG153" s="95"/>
      <c r="CUH153" s="95"/>
      <c r="CUI153" s="95"/>
      <c r="CUJ153" s="95"/>
      <c r="CUK153" s="95"/>
      <c r="CUL153" s="95"/>
      <c r="CUM153" s="95"/>
      <c r="CUN153" s="95"/>
      <c r="CUO153" s="95"/>
      <c r="CUP153" s="95"/>
      <c r="CUQ153" s="95"/>
      <c r="CUR153" s="95"/>
      <c r="CUS153" s="95"/>
      <c r="CUT153" s="95"/>
      <c r="CUU153" s="95"/>
      <c r="CUV153" s="95"/>
      <c r="CUW153" s="95"/>
      <c r="CUX153" s="95"/>
      <c r="CUY153" s="95"/>
      <c r="CUZ153" s="95"/>
      <c r="CVA153" s="95"/>
      <c r="CVB153" s="95"/>
      <c r="CVC153" s="95"/>
      <c r="CVD153" s="95"/>
      <c r="CVE153" s="95"/>
      <c r="CVF153" s="95"/>
      <c r="CVG153" s="95"/>
      <c r="CVH153" s="95"/>
      <c r="CVI153" s="95"/>
      <c r="CVJ153" s="95"/>
      <c r="CVK153" s="95"/>
      <c r="CVL153" s="95"/>
      <c r="CVM153" s="95"/>
      <c r="CVN153" s="95"/>
      <c r="CVO153" s="95"/>
      <c r="CVP153" s="95"/>
      <c r="CVQ153" s="95"/>
      <c r="CVR153" s="95"/>
      <c r="CVS153" s="95"/>
      <c r="CVT153" s="95"/>
      <c r="CVU153" s="95"/>
      <c r="CVV153" s="95"/>
      <c r="CVW153" s="95"/>
      <c r="CVX153" s="95"/>
      <c r="CVY153" s="95"/>
      <c r="CVZ153" s="95"/>
      <c r="CWA153" s="95"/>
      <c r="CWB153" s="95"/>
      <c r="CWC153" s="95"/>
      <c r="CWD153" s="95"/>
      <c r="CWE153" s="95"/>
      <c r="CWF153" s="95"/>
      <c r="CWG153" s="95"/>
      <c r="CWH153" s="95"/>
      <c r="CWI153" s="95"/>
      <c r="CWJ153" s="95"/>
      <c r="CWK153" s="95"/>
      <c r="CWL153" s="95"/>
      <c r="CWM153" s="95"/>
      <c r="CWN153" s="95"/>
      <c r="CWO153" s="95"/>
      <c r="CWP153" s="95"/>
      <c r="CWQ153" s="95"/>
      <c r="CWR153" s="95"/>
      <c r="CWS153" s="95"/>
      <c r="CWT153" s="95"/>
      <c r="CWU153" s="95"/>
      <c r="CWV153" s="95"/>
      <c r="CWW153" s="95"/>
      <c r="CWX153" s="95"/>
      <c r="CWY153" s="95"/>
      <c r="CWZ153" s="95"/>
      <c r="CXA153" s="95"/>
      <c r="CXB153" s="95"/>
      <c r="CXC153" s="95"/>
      <c r="CXD153" s="95"/>
      <c r="CXE153" s="95"/>
      <c r="CXF153" s="95"/>
      <c r="CXG153" s="95"/>
      <c r="CXH153" s="95"/>
      <c r="CXI153" s="95"/>
      <c r="CXJ153" s="95"/>
      <c r="CXK153" s="95"/>
      <c r="CXL153" s="95"/>
      <c r="CXM153" s="95"/>
      <c r="CXN153" s="95"/>
      <c r="CXO153" s="95"/>
      <c r="CXP153" s="95"/>
      <c r="CXQ153" s="95"/>
      <c r="CXR153" s="95"/>
      <c r="CXS153" s="95"/>
      <c r="CXT153" s="95"/>
      <c r="CXU153" s="95"/>
      <c r="CXV153" s="95"/>
      <c r="CXW153" s="95"/>
      <c r="CXX153" s="95"/>
      <c r="CXY153" s="95"/>
      <c r="CXZ153" s="95"/>
      <c r="CYA153" s="95"/>
      <c r="CYB153" s="95"/>
      <c r="CYC153" s="95"/>
      <c r="CYD153" s="95"/>
      <c r="CYE153" s="95"/>
      <c r="CYF153" s="95"/>
      <c r="CYG153" s="95"/>
      <c r="CYH153" s="95"/>
      <c r="CYI153" s="95"/>
      <c r="CYJ153" s="95"/>
      <c r="CYK153" s="95"/>
      <c r="CYL153" s="95"/>
      <c r="CYM153" s="95"/>
      <c r="CYN153" s="95"/>
      <c r="CYO153" s="95"/>
      <c r="CYP153" s="95"/>
      <c r="CYQ153" s="95"/>
      <c r="CYR153" s="95"/>
      <c r="CYS153" s="95"/>
      <c r="CYT153" s="95"/>
      <c r="CYU153" s="95"/>
      <c r="CYV153" s="95"/>
      <c r="CYW153" s="95"/>
      <c r="CYX153" s="95"/>
      <c r="CYY153" s="95"/>
      <c r="CYZ153" s="95"/>
      <c r="CZA153" s="95"/>
      <c r="CZB153" s="95"/>
      <c r="CZC153" s="95"/>
      <c r="CZD153" s="95"/>
      <c r="CZE153" s="95"/>
      <c r="CZF153" s="95"/>
      <c r="CZG153" s="95"/>
      <c r="CZH153" s="95"/>
      <c r="CZI153" s="95"/>
      <c r="CZJ153" s="95"/>
      <c r="CZK153" s="95"/>
      <c r="CZL153" s="95"/>
      <c r="CZM153" s="95"/>
      <c r="CZN153" s="95"/>
      <c r="CZO153" s="95"/>
      <c r="CZP153" s="95"/>
      <c r="CZQ153" s="95"/>
      <c r="CZR153" s="95"/>
      <c r="CZS153" s="95"/>
      <c r="CZT153" s="95"/>
      <c r="CZU153" s="95"/>
      <c r="CZV153" s="95"/>
      <c r="CZW153" s="95"/>
      <c r="CZX153" s="95"/>
      <c r="CZY153" s="95"/>
      <c r="CZZ153" s="95"/>
      <c r="DAA153" s="95"/>
      <c r="DAB153" s="95"/>
      <c r="DAC153" s="95"/>
      <c r="DAD153" s="95"/>
      <c r="DAE153" s="95"/>
      <c r="DAF153" s="95"/>
      <c r="DAG153" s="95"/>
      <c r="DAH153" s="95"/>
      <c r="DAI153" s="95"/>
      <c r="DAJ153" s="95"/>
      <c r="DAK153" s="95"/>
      <c r="DAL153" s="95"/>
      <c r="DAM153" s="95"/>
      <c r="DAN153" s="95"/>
      <c r="DAO153" s="95"/>
      <c r="DAP153" s="95"/>
      <c r="DAQ153" s="95"/>
      <c r="DAR153" s="95"/>
      <c r="DAS153" s="95"/>
      <c r="DAT153" s="95"/>
      <c r="DAU153" s="95"/>
      <c r="DAV153" s="95"/>
      <c r="DAW153" s="95"/>
      <c r="DAX153" s="95"/>
      <c r="DAY153" s="95"/>
      <c r="DAZ153" s="95"/>
      <c r="DBA153" s="95"/>
      <c r="DBB153" s="95"/>
      <c r="DBC153" s="95"/>
      <c r="DBD153" s="95"/>
      <c r="DBE153" s="95"/>
      <c r="DBF153" s="95"/>
      <c r="DBG153" s="95"/>
      <c r="DBH153" s="95"/>
      <c r="DBI153" s="95"/>
      <c r="DBJ153" s="95"/>
      <c r="DBK153" s="95"/>
      <c r="DBL153" s="95"/>
      <c r="DBM153" s="95"/>
      <c r="DBN153" s="95"/>
      <c r="DBO153" s="95"/>
      <c r="DBP153" s="95"/>
      <c r="DBQ153" s="95"/>
      <c r="DBR153" s="95"/>
      <c r="DBS153" s="95"/>
      <c r="DBT153" s="95"/>
      <c r="DBU153" s="95"/>
      <c r="DBV153" s="95"/>
      <c r="DBW153" s="95"/>
      <c r="DBX153" s="95"/>
      <c r="DBY153" s="95"/>
      <c r="DBZ153" s="95"/>
      <c r="DCA153" s="95"/>
      <c r="DCB153" s="95"/>
      <c r="DCC153" s="95"/>
      <c r="DCD153" s="95"/>
      <c r="DCE153" s="95"/>
      <c r="DCF153" s="95"/>
      <c r="DCG153" s="95"/>
      <c r="DCH153" s="95"/>
      <c r="DCI153" s="95"/>
      <c r="DCJ153" s="95"/>
      <c r="DCK153" s="95"/>
      <c r="DCL153" s="95"/>
      <c r="DCM153" s="95"/>
      <c r="DCN153" s="95"/>
      <c r="DCO153" s="95"/>
      <c r="DCP153" s="95"/>
      <c r="DCQ153" s="95"/>
      <c r="DCR153" s="95"/>
      <c r="DCS153" s="95"/>
      <c r="DCT153" s="95"/>
      <c r="DCU153" s="95"/>
      <c r="DCV153" s="95"/>
      <c r="DCW153" s="95"/>
      <c r="DCX153" s="95"/>
      <c r="DCY153" s="95"/>
      <c r="DCZ153" s="95"/>
      <c r="DDA153" s="95"/>
      <c r="DDB153" s="95"/>
      <c r="DDC153" s="95"/>
      <c r="DDD153" s="95"/>
      <c r="DDE153" s="95"/>
      <c r="DDF153" s="95"/>
      <c r="DDG153" s="95"/>
      <c r="DDH153" s="95"/>
      <c r="DDI153" s="95"/>
      <c r="DDJ153" s="95"/>
      <c r="DDK153" s="95"/>
      <c r="DDL153" s="95"/>
      <c r="DDM153" s="95"/>
      <c r="DDN153" s="95"/>
      <c r="DDO153" s="95"/>
      <c r="DDP153" s="95"/>
      <c r="DDQ153" s="95"/>
      <c r="DDR153" s="95"/>
      <c r="DDS153" s="95"/>
      <c r="DDT153" s="95"/>
      <c r="DDU153" s="95"/>
      <c r="DDV153" s="95"/>
      <c r="DDW153" s="95"/>
      <c r="DDX153" s="95"/>
      <c r="DDY153" s="95"/>
      <c r="DDZ153" s="95"/>
      <c r="DEA153" s="95"/>
      <c r="DEB153" s="95"/>
      <c r="DEC153" s="95"/>
      <c r="DED153" s="95"/>
      <c r="DEE153" s="95"/>
      <c r="DEF153" s="95"/>
      <c r="DEG153" s="95"/>
      <c r="DEH153" s="95"/>
      <c r="DEI153" s="95"/>
      <c r="DEJ153" s="95"/>
      <c r="DEK153" s="95"/>
      <c r="DEL153" s="95"/>
      <c r="DEM153" s="95"/>
      <c r="DEN153" s="95"/>
      <c r="DEO153" s="95"/>
      <c r="DEP153" s="95"/>
      <c r="DEQ153" s="95"/>
      <c r="DER153" s="95"/>
      <c r="DES153" s="95"/>
      <c r="DET153" s="95"/>
      <c r="DEU153" s="95"/>
      <c r="DEV153" s="95"/>
      <c r="DEW153" s="95"/>
      <c r="DEX153" s="95"/>
      <c r="DEY153" s="95"/>
      <c r="DEZ153" s="95"/>
      <c r="DFA153" s="95"/>
      <c r="DFB153" s="95"/>
      <c r="DFC153" s="95"/>
      <c r="DFD153" s="95"/>
      <c r="DFE153" s="95"/>
      <c r="DFF153" s="95"/>
      <c r="DFG153" s="95"/>
      <c r="DFH153" s="95"/>
      <c r="DFI153" s="95"/>
      <c r="DFJ153" s="95"/>
      <c r="DFK153" s="95"/>
      <c r="DFL153" s="95"/>
      <c r="DFM153" s="95"/>
      <c r="DFN153" s="95"/>
      <c r="DFO153" s="95"/>
      <c r="DFP153" s="95"/>
      <c r="DFQ153" s="95"/>
      <c r="DFR153" s="95"/>
      <c r="DFS153" s="95"/>
      <c r="DFT153" s="95"/>
      <c r="DFU153" s="95"/>
      <c r="DFV153" s="95"/>
      <c r="DFW153" s="95"/>
      <c r="DFX153" s="95"/>
      <c r="DFY153" s="95"/>
      <c r="DFZ153" s="95"/>
      <c r="DGA153" s="95"/>
      <c r="DGB153" s="95"/>
      <c r="DGC153" s="95"/>
      <c r="DGD153" s="95"/>
      <c r="DGE153" s="95"/>
      <c r="DGF153" s="95"/>
      <c r="DGG153" s="95"/>
      <c r="DGH153" s="95"/>
      <c r="DGI153" s="95"/>
      <c r="DGJ153" s="95"/>
      <c r="DGK153" s="95"/>
      <c r="DGL153" s="95"/>
      <c r="DGM153" s="95"/>
      <c r="DGN153" s="95"/>
      <c r="DGO153" s="95"/>
      <c r="DGP153" s="95"/>
      <c r="DGQ153" s="95"/>
      <c r="DGR153" s="95"/>
      <c r="DGS153" s="95"/>
      <c r="DGT153" s="95"/>
      <c r="DGU153" s="95"/>
      <c r="DGV153" s="95"/>
      <c r="DGW153" s="95"/>
      <c r="DGX153" s="95"/>
      <c r="DGY153" s="95"/>
      <c r="DGZ153" s="95"/>
      <c r="DHA153" s="95"/>
      <c r="DHB153" s="95"/>
      <c r="DHC153" s="95"/>
      <c r="DHD153" s="95"/>
      <c r="DHE153" s="95"/>
      <c r="DHF153" s="95"/>
      <c r="DHG153" s="95"/>
      <c r="DHH153" s="95"/>
      <c r="DHI153" s="95"/>
      <c r="DHJ153" s="95"/>
      <c r="DHK153" s="95"/>
      <c r="DHL153" s="95"/>
      <c r="DHM153" s="95"/>
      <c r="DHN153" s="95"/>
      <c r="DHO153" s="95"/>
      <c r="DHP153" s="95"/>
      <c r="DHQ153" s="95"/>
      <c r="DHR153" s="95"/>
      <c r="DHS153" s="95"/>
      <c r="DHT153" s="95"/>
      <c r="DHU153" s="95"/>
      <c r="DHV153" s="95"/>
      <c r="DHW153" s="95"/>
      <c r="DHX153" s="95"/>
      <c r="DHY153" s="95"/>
      <c r="DHZ153" s="95"/>
      <c r="DIA153" s="95"/>
      <c r="DIB153" s="95"/>
      <c r="DIC153" s="95"/>
      <c r="DID153" s="95"/>
      <c r="DIE153" s="95"/>
      <c r="DIF153" s="95"/>
      <c r="DIG153" s="95"/>
      <c r="DIH153" s="95"/>
      <c r="DII153" s="95"/>
      <c r="DIJ153" s="95"/>
      <c r="DIK153" s="95"/>
      <c r="DIL153" s="95"/>
      <c r="DIM153" s="95"/>
      <c r="DIN153" s="95"/>
      <c r="DIO153" s="95"/>
      <c r="DIP153" s="95"/>
      <c r="DIQ153" s="95"/>
      <c r="DIR153" s="95"/>
      <c r="DIS153" s="95"/>
      <c r="DIT153" s="95"/>
      <c r="DIU153" s="95"/>
      <c r="DIV153" s="95"/>
      <c r="DIW153" s="95"/>
      <c r="DIX153" s="95"/>
      <c r="DIY153" s="95"/>
      <c r="DIZ153" s="95"/>
      <c r="DJA153" s="95"/>
      <c r="DJB153" s="95"/>
      <c r="DJC153" s="95"/>
      <c r="DJD153" s="95"/>
      <c r="DJE153" s="95"/>
      <c r="DJF153" s="95"/>
      <c r="DJG153" s="95"/>
      <c r="DJH153" s="95"/>
      <c r="DJI153" s="95"/>
      <c r="DJJ153" s="95"/>
      <c r="DJK153" s="95"/>
      <c r="DJL153" s="95"/>
      <c r="DJM153" s="95"/>
      <c r="DJN153" s="95"/>
      <c r="DJO153" s="95"/>
      <c r="DJP153" s="95"/>
      <c r="DJQ153" s="95"/>
      <c r="DJR153" s="95"/>
      <c r="DJS153" s="95"/>
      <c r="DJT153" s="95"/>
      <c r="DJU153" s="95"/>
      <c r="DJV153" s="95"/>
      <c r="DJW153" s="95"/>
      <c r="DJX153" s="95"/>
      <c r="DJY153" s="95"/>
      <c r="DJZ153" s="95"/>
      <c r="DKA153" s="95"/>
      <c r="DKB153" s="95"/>
      <c r="DKC153" s="95"/>
      <c r="DKD153" s="95"/>
      <c r="DKE153" s="95"/>
      <c r="DKF153" s="95"/>
      <c r="DKG153" s="95"/>
      <c r="DKH153" s="95"/>
      <c r="DKI153" s="95"/>
      <c r="DKJ153" s="95"/>
      <c r="DKK153" s="95"/>
      <c r="DKL153" s="95"/>
      <c r="DKM153" s="95"/>
      <c r="DKN153" s="95"/>
      <c r="DKO153" s="95"/>
      <c r="DKP153" s="95"/>
      <c r="DKQ153" s="95"/>
      <c r="DKR153" s="95"/>
      <c r="DKS153" s="95"/>
      <c r="DKT153" s="95"/>
      <c r="DKU153" s="95"/>
      <c r="DKV153" s="95"/>
      <c r="DKW153" s="95"/>
      <c r="DKX153" s="95"/>
      <c r="DKY153" s="95"/>
      <c r="DKZ153" s="95"/>
      <c r="DLA153" s="95"/>
      <c r="DLB153" s="95"/>
      <c r="DLC153" s="95"/>
      <c r="DLD153" s="95"/>
      <c r="DLE153" s="95"/>
      <c r="DLF153" s="95"/>
      <c r="DLG153" s="95"/>
      <c r="DLH153" s="95"/>
      <c r="DLI153" s="95"/>
      <c r="DLJ153" s="95"/>
      <c r="DLK153" s="95"/>
      <c r="DLL153" s="95"/>
      <c r="DLM153" s="95"/>
      <c r="DLN153" s="95"/>
      <c r="DLO153" s="95"/>
      <c r="DLP153" s="95"/>
      <c r="DLQ153" s="95"/>
      <c r="DLR153" s="95"/>
      <c r="DLS153" s="95"/>
      <c r="DLT153" s="95"/>
      <c r="DLU153" s="95"/>
      <c r="DLV153" s="95"/>
      <c r="DLW153" s="95"/>
      <c r="DLX153" s="95"/>
      <c r="DLY153" s="95"/>
      <c r="DLZ153" s="95"/>
      <c r="DMA153" s="95"/>
      <c r="DMB153" s="95"/>
      <c r="DMC153" s="95"/>
      <c r="DMD153" s="95"/>
      <c r="DME153" s="95"/>
      <c r="DMF153" s="95"/>
      <c r="DMG153" s="95"/>
      <c r="DMH153" s="95"/>
      <c r="DMI153" s="95"/>
      <c r="DMJ153" s="95"/>
      <c r="DMK153" s="95"/>
      <c r="DML153" s="95"/>
      <c r="DMM153" s="95"/>
      <c r="DMN153" s="95"/>
      <c r="DMO153" s="95"/>
      <c r="DMP153" s="95"/>
      <c r="DMQ153" s="95"/>
      <c r="DMR153" s="95"/>
      <c r="DMS153" s="95"/>
      <c r="DMT153" s="95"/>
      <c r="DMU153" s="95"/>
      <c r="DMV153" s="95"/>
      <c r="DMW153" s="95"/>
      <c r="DMX153" s="95"/>
      <c r="DMY153" s="95"/>
      <c r="DMZ153" s="95"/>
      <c r="DNA153" s="95"/>
      <c r="DNB153" s="95"/>
      <c r="DNC153" s="95"/>
      <c r="DND153" s="95"/>
      <c r="DNE153" s="95"/>
      <c r="DNF153" s="95"/>
      <c r="DNG153" s="95"/>
      <c r="DNH153" s="95"/>
      <c r="DNI153" s="95"/>
      <c r="DNJ153" s="95"/>
      <c r="DNK153" s="95"/>
      <c r="DNL153" s="95"/>
      <c r="DNM153" s="95"/>
      <c r="DNN153" s="95"/>
      <c r="DNO153" s="95"/>
      <c r="DNP153" s="95"/>
      <c r="DNQ153" s="95"/>
      <c r="DNR153" s="95"/>
      <c r="DNS153" s="95"/>
      <c r="DNT153" s="95"/>
      <c r="DNU153" s="95"/>
      <c r="DNV153" s="95"/>
      <c r="DNW153" s="95"/>
      <c r="DNX153" s="95"/>
      <c r="DNY153" s="95"/>
      <c r="DNZ153" s="95"/>
      <c r="DOA153" s="95"/>
      <c r="DOB153" s="95"/>
      <c r="DOC153" s="95"/>
      <c r="DOD153" s="95"/>
      <c r="DOE153" s="95"/>
      <c r="DOF153" s="95"/>
      <c r="DOG153" s="95"/>
      <c r="DOH153" s="95"/>
      <c r="DOI153" s="95"/>
      <c r="DOJ153" s="95"/>
      <c r="DOK153" s="95"/>
      <c r="DOL153" s="95"/>
      <c r="DOM153" s="95"/>
      <c r="DON153" s="95"/>
      <c r="DOO153" s="95"/>
      <c r="DOP153" s="95"/>
      <c r="DOQ153" s="95"/>
      <c r="DOR153" s="95"/>
      <c r="DOS153" s="95"/>
      <c r="DOT153" s="95"/>
      <c r="DOU153" s="95"/>
      <c r="DOV153" s="95"/>
      <c r="DOW153" s="95"/>
      <c r="DOX153" s="95"/>
      <c r="DOY153" s="95"/>
      <c r="DOZ153" s="95"/>
      <c r="DPA153" s="95"/>
      <c r="DPB153" s="95"/>
      <c r="DPC153" s="95"/>
      <c r="DPD153" s="95"/>
      <c r="DPE153" s="95"/>
      <c r="DPF153" s="95"/>
      <c r="DPG153" s="95"/>
      <c r="DPH153" s="95"/>
      <c r="DPI153" s="95"/>
      <c r="DPJ153" s="95"/>
      <c r="DPK153" s="95"/>
      <c r="DPL153" s="95"/>
      <c r="DPM153" s="95"/>
      <c r="DPN153" s="95"/>
      <c r="DPO153" s="95"/>
      <c r="DPP153" s="95"/>
      <c r="DPQ153" s="95"/>
      <c r="DPR153" s="95"/>
      <c r="DPS153" s="95"/>
      <c r="DPT153" s="95"/>
      <c r="DPU153" s="95"/>
      <c r="DPV153" s="95"/>
      <c r="DPW153" s="95"/>
      <c r="DPX153" s="95"/>
      <c r="DPY153" s="95"/>
      <c r="DPZ153" s="95"/>
      <c r="DQA153" s="95"/>
      <c r="DQB153" s="95"/>
      <c r="DQC153" s="95"/>
      <c r="DQD153" s="95"/>
      <c r="DQE153" s="95"/>
      <c r="DQF153" s="95"/>
      <c r="DQG153" s="95"/>
      <c r="DQH153" s="95"/>
      <c r="DQI153" s="95"/>
      <c r="DQJ153" s="95"/>
      <c r="DQK153" s="95"/>
      <c r="DQL153" s="95"/>
      <c r="DQM153" s="95"/>
      <c r="DQN153" s="95"/>
      <c r="DQO153" s="95"/>
      <c r="DQP153" s="95"/>
      <c r="DQQ153" s="95"/>
      <c r="DQR153" s="95"/>
      <c r="DQS153" s="95"/>
      <c r="DQT153" s="95"/>
      <c r="DQU153" s="95"/>
      <c r="DQV153" s="95"/>
      <c r="DQW153" s="95"/>
      <c r="DQX153" s="95"/>
      <c r="DQY153" s="95"/>
      <c r="DQZ153" s="95"/>
      <c r="DRA153" s="95"/>
      <c r="DRB153" s="95"/>
      <c r="DRC153" s="95"/>
      <c r="DRD153" s="95"/>
      <c r="DRE153" s="95"/>
      <c r="DRF153" s="95"/>
      <c r="DRG153" s="95"/>
      <c r="DRH153" s="95"/>
      <c r="DRI153" s="95"/>
      <c r="DRJ153" s="95"/>
      <c r="DRK153" s="95"/>
      <c r="DRL153" s="95"/>
      <c r="DRM153" s="95"/>
      <c r="DRN153" s="95"/>
      <c r="DRO153" s="95"/>
      <c r="DRP153" s="95"/>
      <c r="DRQ153" s="95"/>
      <c r="DRR153" s="95"/>
      <c r="DRS153" s="95"/>
      <c r="DRT153" s="95"/>
      <c r="DRU153" s="95"/>
      <c r="DRV153" s="95"/>
      <c r="DRW153" s="95"/>
      <c r="DRX153" s="95"/>
      <c r="DRY153" s="95"/>
      <c r="DRZ153" s="95"/>
      <c r="DSA153" s="95"/>
      <c r="DSB153" s="95"/>
      <c r="DSC153" s="95"/>
      <c r="DSD153" s="95"/>
      <c r="DSE153" s="95"/>
      <c r="DSF153" s="95"/>
      <c r="DSG153" s="95"/>
      <c r="DSH153" s="95"/>
      <c r="DSI153" s="95"/>
      <c r="DSJ153" s="95"/>
      <c r="DSK153" s="95"/>
      <c r="DSL153" s="95"/>
      <c r="DSM153" s="95"/>
      <c r="DSN153" s="95"/>
      <c r="DSO153" s="95"/>
      <c r="DSP153" s="95"/>
      <c r="DSQ153" s="95"/>
      <c r="DSR153" s="95"/>
      <c r="DSS153" s="95"/>
      <c r="DST153" s="95"/>
      <c r="DSU153" s="95"/>
      <c r="DSV153" s="95"/>
      <c r="DSW153" s="95"/>
      <c r="DSX153" s="95"/>
      <c r="DSY153" s="95"/>
      <c r="DSZ153" s="95"/>
      <c r="DTA153" s="95"/>
      <c r="DTB153" s="95"/>
      <c r="DTC153" s="95"/>
      <c r="DTD153" s="95"/>
      <c r="DTE153" s="95"/>
      <c r="DTF153" s="95"/>
      <c r="DTG153" s="95"/>
      <c r="DTH153" s="95"/>
      <c r="DTI153" s="95"/>
      <c r="DTJ153" s="95"/>
      <c r="DTK153" s="95"/>
      <c r="DTL153" s="95"/>
      <c r="DTM153" s="95"/>
      <c r="DTN153" s="95"/>
      <c r="DTO153" s="95"/>
      <c r="DTP153" s="95"/>
      <c r="DTQ153" s="95"/>
      <c r="DTR153" s="95"/>
      <c r="DTS153" s="95"/>
      <c r="DTT153" s="95"/>
      <c r="DTU153" s="95"/>
      <c r="DTV153" s="95"/>
      <c r="DTW153" s="95"/>
      <c r="DTX153" s="95"/>
      <c r="DTY153" s="95"/>
      <c r="DTZ153" s="95"/>
      <c r="DUA153" s="95"/>
      <c r="DUB153" s="95"/>
      <c r="DUC153" s="95"/>
      <c r="DUD153" s="95"/>
      <c r="DUE153" s="95"/>
      <c r="DUF153" s="95"/>
      <c r="DUG153" s="95"/>
      <c r="DUH153" s="95"/>
      <c r="DUI153" s="95"/>
      <c r="DUJ153" s="95"/>
      <c r="DUK153" s="95"/>
      <c r="DUL153" s="95"/>
      <c r="DUM153" s="95"/>
      <c r="DUN153" s="95"/>
      <c r="DUO153" s="95"/>
      <c r="DUP153" s="95"/>
      <c r="DUQ153" s="95"/>
      <c r="DUR153" s="95"/>
      <c r="DUS153" s="95"/>
      <c r="DUT153" s="95"/>
      <c r="DUU153" s="95"/>
      <c r="DUV153" s="95"/>
      <c r="DUW153" s="95"/>
      <c r="DUX153" s="95"/>
      <c r="DUY153" s="95"/>
      <c r="DUZ153" s="95"/>
      <c r="DVA153" s="95"/>
      <c r="DVB153" s="95"/>
      <c r="DVC153" s="95"/>
      <c r="DVD153" s="95"/>
      <c r="DVE153" s="95"/>
      <c r="DVF153" s="95"/>
      <c r="DVG153" s="95"/>
      <c r="DVH153" s="95"/>
      <c r="DVI153" s="95"/>
      <c r="DVJ153" s="95"/>
      <c r="DVK153" s="95"/>
      <c r="DVL153" s="95"/>
      <c r="DVM153" s="95"/>
      <c r="DVN153" s="95"/>
      <c r="DVO153" s="95"/>
      <c r="DVP153" s="95"/>
      <c r="DVQ153" s="95"/>
      <c r="DVR153" s="95"/>
      <c r="DVS153" s="95"/>
      <c r="DVT153" s="95"/>
      <c r="DVU153" s="95"/>
      <c r="DVV153" s="95"/>
      <c r="DVW153" s="95"/>
      <c r="DVX153" s="95"/>
      <c r="DVY153" s="95"/>
      <c r="DVZ153" s="95"/>
      <c r="DWA153" s="95"/>
      <c r="DWB153" s="95"/>
      <c r="DWC153" s="95"/>
      <c r="DWD153" s="95"/>
      <c r="DWE153" s="95"/>
      <c r="DWF153" s="95"/>
      <c r="DWG153" s="95"/>
      <c r="DWH153" s="95"/>
      <c r="DWI153" s="95"/>
      <c r="DWJ153" s="95"/>
      <c r="DWK153" s="95"/>
      <c r="DWL153" s="95"/>
      <c r="DWM153" s="95"/>
      <c r="DWN153" s="95"/>
      <c r="DWO153" s="95"/>
      <c r="DWP153" s="95"/>
      <c r="DWQ153" s="95"/>
      <c r="DWR153" s="95"/>
      <c r="DWS153" s="95"/>
      <c r="DWT153" s="95"/>
      <c r="DWU153" s="95"/>
      <c r="DWV153" s="95"/>
      <c r="DWW153" s="95"/>
      <c r="DWX153" s="95"/>
      <c r="DWY153" s="95"/>
      <c r="DWZ153" s="95"/>
      <c r="DXA153" s="95"/>
      <c r="DXB153" s="95"/>
      <c r="DXC153" s="95"/>
      <c r="DXD153" s="95"/>
      <c r="DXE153" s="95"/>
      <c r="DXF153" s="95"/>
      <c r="DXG153" s="95"/>
      <c r="DXH153" s="95"/>
      <c r="DXI153" s="95"/>
      <c r="DXJ153" s="95"/>
      <c r="DXK153" s="95"/>
      <c r="DXL153" s="95"/>
      <c r="DXM153" s="95"/>
      <c r="DXN153" s="95"/>
      <c r="DXO153" s="95"/>
      <c r="DXP153" s="95"/>
      <c r="DXQ153" s="95"/>
      <c r="DXR153" s="95"/>
      <c r="DXS153" s="95"/>
      <c r="DXT153" s="95"/>
      <c r="DXU153" s="95"/>
      <c r="DXV153" s="95"/>
      <c r="DXW153" s="95"/>
      <c r="DXX153" s="95"/>
      <c r="DXY153" s="95"/>
      <c r="DXZ153" s="95"/>
      <c r="DYA153" s="95"/>
      <c r="DYB153" s="95"/>
      <c r="DYC153" s="95"/>
      <c r="DYD153" s="95"/>
      <c r="DYE153" s="95"/>
      <c r="DYF153" s="95"/>
      <c r="DYG153" s="95"/>
      <c r="DYH153" s="95"/>
      <c r="DYI153" s="95"/>
      <c r="DYJ153" s="95"/>
      <c r="DYK153" s="95"/>
      <c r="DYL153" s="95"/>
      <c r="DYM153" s="95"/>
      <c r="DYN153" s="95"/>
      <c r="DYO153" s="95"/>
      <c r="DYP153" s="95"/>
      <c r="DYQ153" s="95"/>
      <c r="DYR153" s="95"/>
      <c r="DYS153" s="95"/>
      <c r="DYT153" s="95"/>
      <c r="DYU153" s="95"/>
      <c r="DYV153" s="95"/>
      <c r="DYW153" s="95"/>
      <c r="DYX153" s="95"/>
      <c r="DYY153" s="95"/>
      <c r="DYZ153" s="95"/>
      <c r="DZA153" s="95"/>
      <c r="DZB153" s="95"/>
      <c r="DZC153" s="95"/>
      <c r="DZD153" s="95"/>
      <c r="DZE153" s="95"/>
      <c r="DZF153" s="95"/>
      <c r="DZG153" s="95"/>
      <c r="DZH153" s="95"/>
      <c r="DZI153" s="95"/>
      <c r="DZJ153" s="95"/>
      <c r="DZK153" s="95"/>
      <c r="DZL153" s="95"/>
      <c r="DZM153" s="95"/>
      <c r="DZN153" s="95"/>
      <c r="DZO153" s="95"/>
      <c r="DZP153" s="95"/>
      <c r="DZQ153" s="95"/>
      <c r="DZR153" s="95"/>
      <c r="DZS153" s="95"/>
      <c r="DZT153" s="95"/>
      <c r="DZU153" s="95"/>
      <c r="DZV153" s="95"/>
      <c r="DZW153" s="95"/>
      <c r="DZX153" s="95"/>
      <c r="DZY153" s="95"/>
      <c r="DZZ153" s="95"/>
      <c r="EAA153" s="95"/>
      <c r="EAB153" s="95"/>
      <c r="EAC153" s="95"/>
      <c r="EAD153" s="95"/>
      <c r="EAE153" s="95"/>
      <c r="EAF153" s="95"/>
      <c r="EAG153" s="95"/>
      <c r="EAH153" s="95"/>
      <c r="EAI153" s="95"/>
      <c r="EAJ153" s="95"/>
      <c r="EAK153" s="95"/>
      <c r="EAL153" s="95"/>
      <c r="EAM153" s="95"/>
      <c r="EAN153" s="95"/>
      <c r="EAO153" s="95"/>
      <c r="EAP153" s="95"/>
      <c r="EAQ153" s="95"/>
      <c r="EAR153" s="95"/>
      <c r="EAS153" s="95"/>
      <c r="EAT153" s="95"/>
      <c r="EAU153" s="95"/>
      <c r="EAV153" s="95"/>
      <c r="EAW153" s="95"/>
      <c r="EAX153" s="95"/>
      <c r="EAY153" s="95"/>
      <c r="EAZ153" s="95"/>
      <c r="EBA153" s="95"/>
      <c r="EBB153" s="95"/>
      <c r="EBC153" s="95"/>
      <c r="EBD153" s="95"/>
      <c r="EBE153" s="95"/>
      <c r="EBF153" s="95"/>
      <c r="EBG153" s="95"/>
      <c r="EBH153" s="95"/>
      <c r="EBI153" s="95"/>
      <c r="EBJ153" s="95"/>
      <c r="EBK153" s="95"/>
      <c r="EBL153" s="95"/>
      <c r="EBM153" s="95"/>
      <c r="EBN153" s="95"/>
      <c r="EBO153" s="95"/>
      <c r="EBP153" s="95"/>
      <c r="EBQ153" s="95"/>
      <c r="EBR153" s="95"/>
      <c r="EBS153" s="95"/>
      <c r="EBT153" s="95"/>
      <c r="EBU153" s="95"/>
      <c r="EBV153" s="95"/>
      <c r="EBW153" s="95"/>
      <c r="EBX153" s="95"/>
      <c r="EBY153" s="95"/>
      <c r="EBZ153" s="95"/>
      <c r="ECA153" s="95"/>
      <c r="ECB153" s="95"/>
      <c r="ECC153" s="95"/>
      <c r="ECD153" s="95"/>
      <c r="ECE153" s="95"/>
      <c r="ECF153" s="95"/>
      <c r="ECG153" s="95"/>
      <c r="ECH153" s="95"/>
      <c r="ECI153" s="95"/>
      <c r="ECJ153" s="95"/>
      <c r="ECK153" s="95"/>
      <c r="ECL153" s="95"/>
      <c r="ECM153" s="95"/>
      <c r="ECN153" s="95"/>
      <c r="ECO153" s="95"/>
      <c r="ECP153" s="95"/>
      <c r="ECQ153" s="95"/>
      <c r="ECR153" s="95"/>
      <c r="ECS153" s="95"/>
      <c r="ECT153" s="95"/>
      <c r="ECU153" s="95"/>
      <c r="ECV153" s="95"/>
      <c r="ECW153" s="95"/>
      <c r="ECX153" s="95"/>
      <c r="ECY153" s="95"/>
      <c r="ECZ153" s="95"/>
      <c r="EDA153" s="95"/>
      <c r="EDB153" s="95"/>
      <c r="EDC153" s="95"/>
      <c r="EDD153" s="95"/>
      <c r="EDE153" s="95"/>
      <c r="EDF153" s="95"/>
      <c r="EDG153" s="95"/>
      <c r="EDH153" s="95"/>
      <c r="EDI153" s="95"/>
      <c r="EDJ153" s="95"/>
      <c r="EDK153" s="95"/>
      <c r="EDL153" s="95"/>
      <c r="EDM153" s="95"/>
      <c r="EDN153" s="95"/>
      <c r="EDO153" s="95"/>
      <c r="EDP153" s="95"/>
      <c r="EDQ153" s="95"/>
      <c r="EDR153" s="95"/>
      <c r="EDS153" s="95"/>
      <c r="EDT153" s="95"/>
      <c r="EDU153" s="95"/>
      <c r="EDV153" s="95"/>
      <c r="EDW153" s="95"/>
      <c r="EDX153" s="95"/>
      <c r="EDY153" s="95"/>
      <c r="EDZ153" s="95"/>
      <c r="EEA153" s="95"/>
      <c r="EEB153" s="95"/>
      <c r="EEC153" s="95"/>
      <c r="EED153" s="95"/>
      <c r="EEE153" s="95"/>
      <c r="EEF153" s="95"/>
      <c r="EEG153" s="95"/>
      <c r="EEH153" s="95"/>
      <c r="EEI153" s="95"/>
      <c r="EEJ153" s="95"/>
      <c r="EEK153" s="95"/>
      <c r="EEL153" s="95"/>
      <c r="EEM153" s="95"/>
      <c r="EEN153" s="95"/>
      <c r="EEO153" s="95"/>
      <c r="EEP153" s="95"/>
      <c r="EEQ153" s="95"/>
      <c r="EER153" s="95"/>
      <c r="EES153" s="95"/>
      <c r="EET153" s="95"/>
      <c r="EEU153" s="95"/>
      <c r="EEV153" s="95"/>
      <c r="EEW153" s="95"/>
      <c r="EEX153" s="95"/>
      <c r="EEY153" s="95"/>
      <c r="EEZ153" s="95"/>
      <c r="EFA153" s="95"/>
      <c r="EFB153" s="95"/>
      <c r="EFC153" s="95"/>
      <c r="EFD153" s="95"/>
      <c r="EFE153" s="95"/>
      <c r="EFF153" s="95"/>
      <c r="EFG153" s="95"/>
      <c r="EFH153" s="95"/>
      <c r="EFI153" s="95"/>
      <c r="EFJ153" s="95"/>
      <c r="EFK153" s="95"/>
      <c r="EFL153" s="95"/>
      <c r="EFM153" s="95"/>
      <c r="EFN153" s="95"/>
      <c r="EFO153" s="95"/>
      <c r="EFP153" s="95"/>
      <c r="EFQ153" s="95"/>
      <c r="EFR153" s="95"/>
      <c r="EFS153" s="95"/>
      <c r="EFT153" s="95"/>
      <c r="EFU153" s="95"/>
      <c r="EFV153" s="95"/>
      <c r="EFW153" s="95"/>
      <c r="EFX153" s="95"/>
      <c r="EFY153" s="95"/>
      <c r="EFZ153" s="95"/>
      <c r="EGA153" s="95"/>
      <c r="EGB153" s="95"/>
      <c r="EGC153" s="95"/>
      <c r="EGD153" s="95"/>
      <c r="EGE153" s="95"/>
      <c r="EGF153" s="95"/>
      <c r="EGG153" s="95"/>
      <c r="EGH153" s="95"/>
      <c r="EGI153" s="95"/>
      <c r="EGJ153" s="95"/>
      <c r="EGK153" s="95"/>
      <c r="EGL153" s="95"/>
      <c r="EGM153" s="95"/>
      <c r="EGN153" s="95"/>
      <c r="EGO153" s="95"/>
      <c r="EGP153" s="95"/>
      <c r="EGQ153" s="95"/>
      <c r="EGR153" s="95"/>
      <c r="EGS153" s="95"/>
      <c r="EGT153" s="95"/>
      <c r="EGU153" s="95"/>
      <c r="EGV153" s="95"/>
      <c r="EGW153" s="95"/>
      <c r="EGX153" s="95"/>
      <c r="EGY153" s="95"/>
      <c r="EGZ153" s="95"/>
      <c r="EHA153" s="95"/>
      <c r="EHB153" s="95"/>
      <c r="EHC153" s="95"/>
      <c r="EHD153" s="95"/>
      <c r="EHE153" s="95"/>
      <c r="EHF153" s="95"/>
      <c r="EHG153" s="95"/>
      <c r="EHH153" s="95"/>
      <c r="EHI153" s="95"/>
      <c r="EHJ153" s="95"/>
      <c r="EHK153" s="95"/>
      <c r="EHL153" s="95"/>
      <c r="EHM153" s="95"/>
      <c r="EHN153" s="95"/>
      <c r="EHO153" s="95"/>
      <c r="EHP153" s="95"/>
      <c r="EHQ153" s="95"/>
      <c r="EHR153" s="95"/>
      <c r="EHS153" s="95"/>
      <c r="EHT153" s="95"/>
      <c r="EHU153" s="95"/>
      <c r="EHV153" s="95"/>
      <c r="EHW153" s="95"/>
      <c r="EHX153" s="95"/>
      <c r="EHY153" s="95"/>
      <c r="EHZ153" s="95"/>
      <c r="EIA153" s="95"/>
      <c r="EIB153" s="95"/>
      <c r="EIC153" s="95"/>
      <c r="EID153" s="95"/>
      <c r="EIE153" s="95"/>
      <c r="EIF153" s="95"/>
      <c r="EIG153" s="95"/>
      <c r="EIH153" s="95"/>
      <c r="EII153" s="95"/>
      <c r="EIJ153" s="95"/>
      <c r="EIK153" s="95"/>
      <c r="EIL153" s="95"/>
      <c r="EIM153" s="95"/>
      <c r="EIN153" s="95"/>
      <c r="EIO153" s="95"/>
      <c r="EIP153" s="95"/>
      <c r="EIQ153" s="95"/>
      <c r="EIR153" s="95"/>
      <c r="EIS153" s="95"/>
      <c r="EIT153" s="95"/>
      <c r="EIU153" s="95"/>
      <c r="EIV153" s="95"/>
      <c r="EIW153" s="95"/>
      <c r="EIX153" s="95"/>
      <c r="EIY153" s="95"/>
      <c r="EIZ153" s="95"/>
      <c r="EJA153" s="95"/>
      <c r="EJB153" s="95"/>
      <c r="EJC153" s="95"/>
      <c r="EJD153" s="95"/>
      <c r="EJE153" s="95"/>
      <c r="EJF153" s="95"/>
      <c r="EJG153" s="95"/>
      <c r="EJH153" s="95"/>
      <c r="EJI153" s="95"/>
      <c r="EJJ153" s="95"/>
      <c r="EJK153" s="95"/>
      <c r="EJL153" s="95"/>
      <c r="EJM153" s="95"/>
      <c r="EJN153" s="95"/>
      <c r="EJO153" s="95"/>
      <c r="EJP153" s="95"/>
      <c r="EJQ153" s="95"/>
      <c r="EJR153" s="95"/>
      <c r="EJS153" s="95"/>
      <c r="EJT153" s="95"/>
      <c r="EJU153" s="95"/>
      <c r="EJV153" s="95"/>
      <c r="EJW153" s="95"/>
      <c r="EJX153" s="95"/>
      <c r="EJY153" s="95"/>
      <c r="EJZ153" s="95"/>
      <c r="EKA153" s="95"/>
      <c r="EKB153" s="95"/>
      <c r="EKC153" s="95"/>
      <c r="EKD153" s="95"/>
      <c r="EKE153" s="95"/>
      <c r="EKF153" s="95"/>
      <c r="EKG153" s="95"/>
      <c r="EKH153" s="95"/>
      <c r="EKI153" s="95"/>
      <c r="EKJ153" s="95"/>
      <c r="EKK153" s="95"/>
      <c r="EKL153" s="95"/>
      <c r="EKM153" s="95"/>
      <c r="EKN153" s="95"/>
      <c r="EKO153" s="95"/>
      <c r="EKP153" s="95"/>
      <c r="EKQ153" s="95"/>
      <c r="EKR153" s="95"/>
      <c r="EKS153" s="95"/>
      <c r="EKT153" s="95"/>
      <c r="EKU153" s="95"/>
      <c r="EKV153" s="95"/>
      <c r="EKW153" s="95"/>
      <c r="EKX153" s="95"/>
      <c r="EKY153" s="95"/>
      <c r="EKZ153" s="95"/>
      <c r="ELA153" s="95"/>
      <c r="ELB153" s="95"/>
      <c r="ELC153" s="95"/>
      <c r="ELD153" s="95"/>
      <c r="ELE153" s="95"/>
      <c r="ELF153" s="95"/>
      <c r="ELG153" s="95"/>
      <c r="ELH153" s="95"/>
      <c r="ELI153" s="95"/>
      <c r="ELJ153" s="95"/>
      <c r="ELK153" s="95"/>
      <c r="ELL153" s="95"/>
      <c r="ELM153" s="95"/>
      <c r="ELN153" s="95"/>
      <c r="ELO153" s="95"/>
      <c r="ELP153" s="95"/>
      <c r="ELQ153" s="95"/>
      <c r="ELR153" s="95"/>
      <c r="ELS153" s="95"/>
      <c r="ELT153" s="95"/>
      <c r="ELU153" s="95"/>
      <c r="ELV153" s="95"/>
      <c r="ELW153" s="95"/>
      <c r="ELX153" s="95"/>
      <c r="ELY153" s="95"/>
      <c r="ELZ153" s="95"/>
      <c r="EMA153" s="95"/>
      <c r="EMB153" s="95"/>
      <c r="EMC153" s="95"/>
      <c r="EMD153" s="95"/>
      <c r="EME153" s="95"/>
      <c r="EMF153" s="95"/>
      <c r="EMG153" s="95"/>
      <c r="EMH153" s="95"/>
      <c r="EMI153" s="95"/>
      <c r="EMJ153" s="95"/>
      <c r="EMK153" s="95"/>
      <c r="EML153" s="95"/>
      <c r="EMM153" s="95"/>
      <c r="EMN153" s="95"/>
      <c r="EMO153" s="95"/>
      <c r="EMP153" s="95"/>
      <c r="EMQ153" s="95"/>
      <c r="EMR153" s="95"/>
      <c r="EMS153" s="95"/>
      <c r="EMT153" s="95"/>
      <c r="EMU153" s="95"/>
      <c r="EMV153" s="95"/>
      <c r="EMW153" s="95"/>
      <c r="EMX153" s="95"/>
      <c r="EMY153" s="95"/>
      <c r="EMZ153" s="95"/>
      <c r="ENA153" s="95"/>
      <c r="ENB153" s="95"/>
      <c r="ENC153" s="95"/>
      <c r="END153" s="95"/>
      <c r="ENE153" s="95"/>
      <c r="ENF153" s="95"/>
      <c r="ENG153" s="95"/>
      <c r="ENH153" s="95"/>
      <c r="ENI153" s="95"/>
      <c r="ENJ153" s="95"/>
      <c r="ENK153" s="95"/>
      <c r="ENL153" s="95"/>
      <c r="ENM153" s="95"/>
      <c r="ENN153" s="95"/>
      <c r="ENO153" s="95"/>
      <c r="ENP153" s="95"/>
      <c r="ENQ153" s="95"/>
      <c r="ENR153" s="95"/>
      <c r="ENS153" s="95"/>
      <c r="ENT153" s="95"/>
      <c r="ENU153" s="95"/>
      <c r="ENV153" s="95"/>
      <c r="ENW153" s="95"/>
      <c r="ENX153" s="95"/>
      <c r="ENY153" s="95"/>
      <c r="ENZ153" s="95"/>
      <c r="EOA153" s="95"/>
      <c r="EOB153" s="95"/>
      <c r="EOC153" s="95"/>
      <c r="EOD153" s="95"/>
      <c r="EOE153" s="95"/>
      <c r="EOF153" s="95"/>
      <c r="EOG153" s="95"/>
      <c r="EOH153" s="95"/>
      <c r="EOI153" s="95"/>
      <c r="EOJ153" s="95"/>
      <c r="EOK153" s="95"/>
      <c r="EOL153" s="95"/>
      <c r="EOM153" s="95"/>
      <c r="EON153" s="95"/>
      <c r="EOO153" s="95"/>
      <c r="EOP153" s="95"/>
      <c r="EOQ153" s="95"/>
      <c r="EOR153" s="95"/>
      <c r="EOS153" s="95"/>
      <c r="EOT153" s="95"/>
      <c r="EOU153" s="95"/>
      <c r="EOV153" s="95"/>
      <c r="EOW153" s="95"/>
      <c r="EOX153" s="95"/>
      <c r="EOY153" s="95"/>
      <c r="EOZ153" s="95"/>
      <c r="EPA153" s="95"/>
      <c r="EPB153" s="95"/>
      <c r="EPC153" s="95"/>
      <c r="EPD153" s="95"/>
      <c r="EPE153" s="95"/>
      <c r="EPF153" s="95"/>
      <c r="EPG153" s="95"/>
      <c r="EPH153" s="95"/>
      <c r="EPI153" s="95"/>
      <c r="EPJ153" s="95"/>
      <c r="EPK153" s="95"/>
      <c r="EPL153" s="95"/>
      <c r="EPM153" s="95"/>
      <c r="EPN153" s="95"/>
      <c r="EPO153" s="95"/>
      <c r="EPP153" s="95"/>
      <c r="EPQ153" s="95"/>
      <c r="EPR153" s="95"/>
      <c r="EPS153" s="95"/>
      <c r="EPT153" s="95"/>
      <c r="EPU153" s="95"/>
      <c r="EPV153" s="95"/>
      <c r="EPW153" s="95"/>
      <c r="EPX153" s="95"/>
      <c r="EPY153" s="95"/>
      <c r="EPZ153" s="95"/>
      <c r="EQA153" s="95"/>
      <c r="EQB153" s="95"/>
      <c r="EQC153" s="95"/>
      <c r="EQD153" s="95"/>
      <c r="EQE153" s="95"/>
      <c r="EQF153" s="95"/>
      <c r="EQG153" s="95"/>
      <c r="EQH153" s="95"/>
      <c r="EQI153" s="95"/>
      <c r="EQJ153" s="95"/>
      <c r="EQK153" s="95"/>
      <c r="EQL153" s="95"/>
      <c r="EQM153" s="95"/>
      <c r="EQN153" s="95"/>
      <c r="EQO153" s="95"/>
      <c r="EQP153" s="95"/>
      <c r="EQQ153" s="95"/>
      <c r="EQR153" s="95"/>
      <c r="EQS153" s="95"/>
      <c r="EQT153" s="95"/>
      <c r="EQU153" s="95"/>
      <c r="EQV153" s="95"/>
      <c r="EQW153" s="95"/>
      <c r="EQX153" s="95"/>
      <c r="EQY153" s="95"/>
      <c r="EQZ153" s="95"/>
      <c r="ERA153" s="95"/>
      <c r="ERB153" s="95"/>
      <c r="ERC153" s="95"/>
      <c r="ERD153" s="95"/>
      <c r="ERE153" s="95"/>
      <c r="ERF153" s="95"/>
      <c r="ERG153" s="95"/>
      <c r="ERH153" s="95"/>
      <c r="ERI153" s="95"/>
      <c r="ERJ153" s="95"/>
      <c r="ERK153" s="95"/>
      <c r="ERL153" s="95"/>
      <c r="ERM153" s="95"/>
      <c r="ERN153" s="95"/>
      <c r="ERO153" s="95"/>
      <c r="ERP153" s="95"/>
      <c r="ERQ153" s="95"/>
      <c r="ERR153" s="95"/>
      <c r="ERS153" s="95"/>
      <c r="ERT153" s="95"/>
      <c r="ERU153" s="95"/>
      <c r="ERV153" s="95"/>
      <c r="ERW153" s="95"/>
      <c r="ERX153" s="95"/>
      <c r="ERY153" s="95"/>
      <c r="ERZ153" s="95"/>
      <c r="ESA153" s="95"/>
      <c r="ESB153" s="95"/>
      <c r="ESC153" s="95"/>
      <c r="ESD153" s="95"/>
      <c r="ESE153" s="95"/>
      <c r="ESF153" s="95"/>
      <c r="ESG153" s="95"/>
      <c r="ESH153" s="95"/>
      <c r="ESI153" s="95"/>
      <c r="ESJ153" s="95"/>
      <c r="ESK153" s="95"/>
      <c r="ESL153" s="95"/>
      <c r="ESM153" s="95"/>
      <c r="ESN153" s="95"/>
      <c r="ESO153" s="95"/>
      <c r="ESP153" s="95"/>
      <c r="ESQ153" s="95"/>
      <c r="ESR153" s="95"/>
      <c r="ESS153" s="95"/>
      <c r="EST153" s="95"/>
      <c r="ESU153" s="95"/>
      <c r="ESV153" s="95"/>
      <c r="ESW153" s="95"/>
      <c r="ESX153" s="95"/>
      <c r="ESY153" s="95"/>
      <c r="ESZ153" s="95"/>
      <c r="ETA153" s="95"/>
      <c r="ETB153" s="95"/>
      <c r="ETC153" s="95"/>
      <c r="ETD153" s="95"/>
      <c r="ETE153" s="95"/>
      <c r="ETF153" s="95"/>
      <c r="ETG153" s="95"/>
      <c r="ETH153" s="95"/>
      <c r="ETI153" s="95"/>
      <c r="ETJ153" s="95"/>
      <c r="ETK153" s="95"/>
      <c r="ETL153" s="95"/>
      <c r="ETM153" s="95"/>
      <c r="ETN153" s="95"/>
      <c r="ETO153" s="95"/>
      <c r="ETP153" s="95"/>
      <c r="ETQ153" s="95"/>
      <c r="ETR153" s="95"/>
      <c r="ETS153" s="95"/>
      <c r="ETT153" s="95"/>
      <c r="ETU153" s="95"/>
      <c r="ETV153" s="95"/>
      <c r="ETW153" s="95"/>
      <c r="ETX153" s="95"/>
      <c r="ETY153" s="95"/>
      <c r="ETZ153" s="95"/>
      <c r="EUA153" s="95"/>
      <c r="EUB153" s="95"/>
      <c r="EUC153" s="95"/>
      <c r="EUD153" s="95"/>
      <c r="EUE153" s="95"/>
      <c r="EUF153" s="95"/>
      <c r="EUG153" s="95"/>
      <c r="EUH153" s="95"/>
      <c r="EUI153" s="95"/>
      <c r="EUJ153" s="95"/>
      <c r="EUK153" s="95"/>
      <c r="EUL153" s="95"/>
      <c r="EUM153" s="95"/>
      <c r="EUN153" s="95"/>
      <c r="EUO153" s="95"/>
      <c r="EUP153" s="95"/>
      <c r="EUQ153" s="95"/>
      <c r="EUR153" s="95"/>
      <c r="EUS153" s="95"/>
      <c r="EUT153" s="95"/>
      <c r="EUU153" s="95"/>
      <c r="EUV153" s="95"/>
      <c r="EUW153" s="95"/>
      <c r="EUX153" s="95"/>
      <c r="EUY153" s="95"/>
      <c r="EUZ153" s="95"/>
      <c r="EVA153" s="95"/>
      <c r="EVB153" s="95"/>
      <c r="EVC153" s="95"/>
      <c r="EVD153" s="95"/>
      <c r="EVE153" s="95"/>
      <c r="EVF153" s="95"/>
      <c r="EVG153" s="95"/>
      <c r="EVH153" s="95"/>
      <c r="EVI153" s="95"/>
      <c r="EVJ153" s="95"/>
      <c r="EVK153" s="95"/>
      <c r="EVL153" s="95"/>
      <c r="EVM153" s="95"/>
      <c r="EVN153" s="95"/>
      <c r="EVO153" s="95"/>
      <c r="EVP153" s="95"/>
      <c r="EVQ153" s="95"/>
      <c r="EVR153" s="95"/>
      <c r="EVS153" s="95"/>
      <c r="EVT153" s="95"/>
      <c r="EVU153" s="95"/>
      <c r="EVV153" s="95"/>
      <c r="EVW153" s="95"/>
      <c r="EVX153" s="95"/>
      <c r="EVY153" s="95"/>
      <c r="EVZ153" s="95"/>
      <c r="EWA153" s="95"/>
      <c r="EWB153" s="95"/>
      <c r="EWC153" s="95"/>
      <c r="EWD153" s="95"/>
      <c r="EWE153" s="95"/>
      <c r="EWF153" s="95"/>
      <c r="EWG153" s="95"/>
      <c r="EWH153" s="95"/>
      <c r="EWI153" s="95"/>
      <c r="EWJ153" s="95"/>
      <c r="EWK153" s="95"/>
      <c r="EWL153" s="95"/>
      <c r="EWM153" s="95"/>
      <c r="EWN153" s="95"/>
      <c r="EWO153" s="95"/>
      <c r="EWP153" s="95"/>
      <c r="EWQ153" s="95"/>
      <c r="EWR153" s="95"/>
      <c r="EWS153" s="95"/>
      <c r="EWT153" s="95"/>
      <c r="EWU153" s="95"/>
      <c r="EWV153" s="95"/>
      <c r="EWW153" s="95"/>
      <c r="EWX153" s="95"/>
      <c r="EWY153" s="95"/>
      <c r="EWZ153" s="95"/>
      <c r="EXA153" s="95"/>
      <c r="EXB153" s="95"/>
      <c r="EXC153" s="95"/>
      <c r="EXD153" s="95"/>
      <c r="EXE153" s="95"/>
      <c r="EXF153" s="95"/>
      <c r="EXG153" s="95"/>
      <c r="EXH153" s="95"/>
      <c r="EXI153" s="95"/>
      <c r="EXJ153" s="95"/>
      <c r="EXK153" s="95"/>
      <c r="EXL153" s="95"/>
      <c r="EXM153" s="95"/>
      <c r="EXN153" s="95"/>
      <c r="EXO153" s="95"/>
      <c r="EXP153" s="95"/>
      <c r="EXQ153" s="95"/>
      <c r="EXR153" s="95"/>
      <c r="EXS153" s="95"/>
      <c r="EXT153" s="95"/>
      <c r="EXU153" s="95"/>
      <c r="EXV153" s="95"/>
      <c r="EXW153" s="95"/>
      <c r="EXX153" s="95"/>
      <c r="EXY153" s="95"/>
      <c r="EXZ153" s="95"/>
      <c r="EYA153" s="95"/>
      <c r="EYB153" s="95"/>
      <c r="EYC153" s="95"/>
      <c r="EYD153" s="95"/>
      <c r="EYE153" s="95"/>
      <c r="EYF153" s="95"/>
      <c r="EYG153" s="95"/>
      <c r="EYH153" s="95"/>
      <c r="EYI153" s="95"/>
      <c r="EYJ153" s="95"/>
      <c r="EYK153" s="95"/>
      <c r="EYL153" s="95"/>
      <c r="EYM153" s="95"/>
      <c r="EYN153" s="95"/>
      <c r="EYO153" s="95"/>
      <c r="EYP153" s="95"/>
      <c r="EYQ153" s="95"/>
      <c r="EYR153" s="95"/>
      <c r="EYS153" s="95"/>
      <c r="EYT153" s="95"/>
      <c r="EYU153" s="95"/>
      <c r="EYV153" s="95"/>
      <c r="EYW153" s="95"/>
      <c r="EYX153" s="95"/>
      <c r="EYY153" s="95"/>
      <c r="EYZ153" s="95"/>
      <c r="EZA153" s="95"/>
      <c r="EZB153" s="95"/>
      <c r="EZC153" s="95"/>
      <c r="EZD153" s="95"/>
      <c r="EZE153" s="95"/>
      <c r="EZF153" s="95"/>
      <c r="EZG153" s="95"/>
      <c r="EZH153" s="95"/>
      <c r="EZI153" s="95"/>
      <c r="EZJ153" s="95"/>
      <c r="EZK153" s="95"/>
      <c r="EZL153" s="95"/>
      <c r="EZM153" s="95"/>
      <c r="EZN153" s="95"/>
      <c r="EZO153" s="95"/>
      <c r="EZP153" s="95"/>
      <c r="EZQ153" s="95"/>
      <c r="EZR153" s="95"/>
      <c r="EZS153" s="95"/>
      <c r="EZT153" s="95"/>
      <c r="EZU153" s="95"/>
      <c r="EZV153" s="95"/>
      <c r="EZW153" s="95"/>
      <c r="EZX153" s="95"/>
      <c r="EZY153" s="95"/>
      <c r="EZZ153" s="95"/>
      <c r="FAA153" s="95"/>
      <c r="FAB153" s="95"/>
      <c r="FAC153" s="95"/>
      <c r="FAD153" s="95"/>
      <c r="FAE153" s="95"/>
      <c r="FAF153" s="95"/>
      <c r="FAG153" s="95"/>
      <c r="FAH153" s="95"/>
      <c r="FAI153" s="95"/>
      <c r="FAJ153" s="95"/>
      <c r="FAK153" s="95"/>
      <c r="FAL153" s="95"/>
      <c r="FAM153" s="95"/>
      <c r="FAN153" s="95"/>
      <c r="FAO153" s="95"/>
      <c r="FAP153" s="95"/>
      <c r="FAQ153" s="95"/>
      <c r="FAR153" s="95"/>
      <c r="FAS153" s="95"/>
      <c r="FAT153" s="95"/>
      <c r="FAU153" s="95"/>
      <c r="FAV153" s="95"/>
      <c r="FAW153" s="95"/>
      <c r="FAX153" s="95"/>
      <c r="FAY153" s="95"/>
      <c r="FAZ153" s="95"/>
      <c r="FBA153" s="95"/>
      <c r="FBB153" s="95"/>
      <c r="FBC153" s="95"/>
      <c r="FBD153" s="95"/>
      <c r="FBE153" s="95"/>
      <c r="FBF153" s="95"/>
      <c r="FBG153" s="95"/>
      <c r="FBH153" s="95"/>
      <c r="FBI153" s="95"/>
      <c r="FBJ153" s="95"/>
      <c r="FBK153" s="95"/>
      <c r="FBL153" s="95"/>
      <c r="FBM153" s="95"/>
      <c r="FBN153" s="95"/>
      <c r="FBO153" s="95"/>
      <c r="FBP153" s="95"/>
      <c r="FBQ153" s="95"/>
      <c r="FBR153" s="95"/>
      <c r="FBS153" s="95"/>
      <c r="FBT153" s="95"/>
      <c r="FBU153" s="95"/>
      <c r="FBV153" s="95"/>
      <c r="FBW153" s="95"/>
      <c r="FBX153" s="95"/>
      <c r="FBY153" s="95"/>
      <c r="FBZ153" s="95"/>
      <c r="FCA153" s="95"/>
      <c r="FCB153" s="95"/>
      <c r="FCC153" s="95"/>
      <c r="FCD153" s="95"/>
      <c r="FCE153" s="95"/>
      <c r="FCF153" s="95"/>
      <c r="FCG153" s="95"/>
      <c r="FCH153" s="95"/>
      <c r="FCI153" s="95"/>
      <c r="FCJ153" s="95"/>
      <c r="FCK153" s="95"/>
      <c r="FCL153" s="95"/>
      <c r="FCM153" s="95"/>
      <c r="FCN153" s="95"/>
      <c r="FCO153" s="95"/>
      <c r="FCP153" s="95"/>
      <c r="FCQ153" s="95"/>
      <c r="FCR153" s="95"/>
      <c r="FCS153" s="95"/>
      <c r="FCT153" s="95"/>
      <c r="FCU153" s="95"/>
      <c r="FCV153" s="95"/>
      <c r="FCW153" s="95"/>
      <c r="FCX153" s="95"/>
      <c r="FCY153" s="95"/>
      <c r="FCZ153" s="95"/>
      <c r="FDA153" s="95"/>
      <c r="FDB153" s="95"/>
      <c r="FDC153" s="95"/>
      <c r="FDD153" s="95"/>
      <c r="FDE153" s="95"/>
      <c r="FDF153" s="95"/>
      <c r="FDG153" s="95"/>
      <c r="FDH153" s="95"/>
      <c r="FDI153" s="95"/>
      <c r="FDJ153" s="95"/>
      <c r="FDK153" s="95"/>
      <c r="FDL153" s="95"/>
      <c r="FDM153" s="95"/>
      <c r="FDN153" s="95"/>
      <c r="FDO153" s="95"/>
      <c r="FDP153" s="95"/>
      <c r="FDQ153" s="95"/>
      <c r="FDR153" s="95"/>
      <c r="FDS153" s="95"/>
      <c r="FDT153" s="95"/>
      <c r="FDU153" s="95"/>
      <c r="FDV153" s="95"/>
      <c r="FDW153" s="95"/>
      <c r="FDX153" s="95"/>
      <c r="FDY153" s="95"/>
      <c r="FDZ153" s="95"/>
      <c r="FEA153" s="95"/>
      <c r="FEB153" s="95"/>
      <c r="FEC153" s="95"/>
      <c r="FED153" s="95"/>
      <c r="FEE153" s="95"/>
      <c r="FEF153" s="95"/>
      <c r="FEG153" s="95"/>
      <c r="FEH153" s="95"/>
      <c r="FEI153" s="95"/>
      <c r="FEJ153" s="95"/>
      <c r="FEK153" s="95"/>
      <c r="FEL153" s="95"/>
      <c r="FEM153" s="95"/>
      <c r="FEN153" s="95"/>
      <c r="FEO153" s="95"/>
      <c r="FEP153" s="95"/>
      <c r="FEQ153" s="95"/>
      <c r="FER153" s="95"/>
      <c r="FES153" s="95"/>
      <c r="FET153" s="95"/>
      <c r="FEU153" s="95"/>
      <c r="FEV153" s="95"/>
      <c r="FEW153" s="95"/>
      <c r="FEX153" s="95"/>
      <c r="FEY153" s="95"/>
      <c r="FEZ153" s="95"/>
      <c r="FFA153" s="95"/>
      <c r="FFB153" s="95"/>
      <c r="FFC153" s="95"/>
      <c r="FFD153" s="95"/>
      <c r="FFE153" s="95"/>
      <c r="FFF153" s="95"/>
      <c r="FFG153" s="95"/>
      <c r="FFH153" s="95"/>
      <c r="FFI153" s="95"/>
      <c r="FFJ153" s="95"/>
      <c r="FFK153" s="95"/>
      <c r="FFL153" s="95"/>
      <c r="FFM153" s="95"/>
      <c r="FFN153" s="95"/>
      <c r="FFO153" s="95"/>
      <c r="FFP153" s="95"/>
      <c r="FFQ153" s="95"/>
      <c r="FFR153" s="95"/>
      <c r="FFS153" s="95"/>
      <c r="FFT153" s="95"/>
      <c r="FFU153" s="95"/>
      <c r="FFV153" s="95"/>
      <c r="FFW153" s="95"/>
      <c r="FFX153" s="95"/>
      <c r="FFY153" s="95"/>
      <c r="FFZ153" s="95"/>
      <c r="FGA153" s="95"/>
      <c r="FGB153" s="95"/>
      <c r="FGC153" s="95"/>
      <c r="FGD153" s="95"/>
      <c r="FGE153" s="95"/>
      <c r="FGF153" s="95"/>
      <c r="FGG153" s="95"/>
      <c r="FGH153" s="95"/>
      <c r="FGI153" s="95"/>
      <c r="FGJ153" s="95"/>
      <c r="FGK153" s="95"/>
      <c r="FGL153" s="95"/>
      <c r="FGM153" s="95"/>
      <c r="FGN153" s="95"/>
      <c r="FGO153" s="95"/>
      <c r="FGP153" s="95"/>
      <c r="FGQ153" s="95"/>
      <c r="FGR153" s="95"/>
      <c r="FGS153" s="95"/>
      <c r="FGT153" s="95"/>
      <c r="FGU153" s="95"/>
      <c r="FGV153" s="95"/>
      <c r="FGW153" s="95"/>
      <c r="FGX153" s="95"/>
      <c r="FGY153" s="95"/>
      <c r="FGZ153" s="95"/>
      <c r="FHA153" s="95"/>
      <c r="FHB153" s="95"/>
      <c r="FHC153" s="95"/>
      <c r="FHD153" s="95"/>
      <c r="FHE153" s="95"/>
      <c r="FHF153" s="95"/>
      <c r="FHG153" s="95"/>
      <c r="FHH153" s="95"/>
      <c r="FHI153" s="95"/>
      <c r="FHJ153" s="95"/>
      <c r="FHK153" s="95"/>
      <c r="FHL153" s="95"/>
      <c r="FHM153" s="95"/>
      <c r="FHN153" s="95"/>
      <c r="FHO153" s="95"/>
      <c r="FHP153" s="95"/>
      <c r="FHQ153" s="95"/>
      <c r="FHR153" s="95"/>
      <c r="FHS153" s="95"/>
      <c r="FHT153" s="95"/>
      <c r="FHU153" s="95"/>
      <c r="FHV153" s="95"/>
      <c r="FHW153" s="95"/>
      <c r="FHX153" s="95"/>
      <c r="FHY153" s="95"/>
      <c r="FHZ153" s="95"/>
      <c r="FIA153" s="95"/>
      <c r="FIB153" s="95"/>
      <c r="FIC153" s="95"/>
      <c r="FID153" s="95"/>
      <c r="FIE153" s="95"/>
      <c r="FIF153" s="95"/>
      <c r="FIG153" s="95"/>
      <c r="FIH153" s="95"/>
      <c r="FII153" s="95"/>
      <c r="FIJ153" s="95"/>
      <c r="FIK153" s="95"/>
      <c r="FIL153" s="95"/>
      <c r="FIM153" s="95"/>
      <c r="FIN153" s="95"/>
      <c r="FIO153" s="95"/>
      <c r="FIP153" s="95"/>
      <c r="FIQ153" s="95"/>
      <c r="FIR153" s="95"/>
      <c r="FIS153" s="95"/>
      <c r="FIT153" s="95"/>
      <c r="FIU153" s="95"/>
      <c r="FIV153" s="95"/>
      <c r="FIW153" s="95"/>
      <c r="FIX153" s="95"/>
      <c r="FIY153" s="95"/>
      <c r="FIZ153" s="95"/>
      <c r="FJA153" s="95"/>
      <c r="FJB153" s="95"/>
      <c r="FJC153" s="95"/>
      <c r="FJD153" s="95"/>
      <c r="FJE153" s="95"/>
      <c r="FJF153" s="95"/>
      <c r="FJG153" s="95"/>
      <c r="FJH153" s="95"/>
      <c r="FJI153" s="95"/>
      <c r="FJJ153" s="95"/>
      <c r="FJK153" s="95"/>
      <c r="FJL153" s="95"/>
      <c r="FJM153" s="95"/>
      <c r="FJN153" s="95"/>
      <c r="FJO153" s="95"/>
      <c r="FJP153" s="95"/>
      <c r="FJQ153" s="95"/>
      <c r="FJR153" s="95"/>
      <c r="FJS153" s="95"/>
      <c r="FJT153" s="95"/>
      <c r="FJU153" s="95"/>
      <c r="FJV153" s="95"/>
      <c r="FJW153" s="95"/>
      <c r="FJX153" s="95"/>
      <c r="FJY153" s="95"/>
      <c r="FJZ153" s="95"/>
      <c r="FKA153" s="95"/>
      <c r="FKB153" s="95"/>
      <c r="FKC153" s="95"/>
      <c r="FKD153" s="95"/>
      <c r="FKE153" s="95"/>
      <c r="FKF153" s="95"/>
      <c r="FKG153" s="95"/>
      <c r="FKH153" s="95"/>
      <c r="FKI153" s="95"/>
      <c r="FKJ153" s="95"/>
      <c r="FKK153" s="95"/>
      <c r="FKL153" s="95"/>
      <c r="FKM153" s="95"/>
      <c r="FKN153" s="95"/>
      <c r="FKO153" s="95"/>
      <c r="FKP153" s="95"/>
      <c r="FKQ153" s="95"/>
      <c r="FKR153" s="95"/>
      <c r="FKS153" s="95"/>
      <c r="FKT153" s="95"/>
      <c r="FKU153" s="95"/>
      <c r="FKV153" s="95"/>
      <c r="FKW153" s="95"/>
      <c r="FKX153" s="95"/>
      <c r="FKY153" s="95"/>
      <c r="FKZ153" s="95"/>
      <c r="FLA153" s="95"/>
      <c r="FLB153" s="95"/>
      <c r="FLC153" s="95"/>
      <c r="FLD153" s="95"/>
      <c r="FLE153" s="95"/>
      <c r="FLF153" s="95"/>
      <c r="FLG153" s="95"/>
      <c r="FLH153" s="95"/>
      <c r="FLI153" s="95"/>
      <c r="FLJ153" s="95"/>
      <c r="FLK153" s="95"/>
      <c r="FLL153" s="95"/>
      <c r="FLM153" s="95"/>
      <c r="FLN153" s="95"/>
      <c r="FLO153" s="95"/>
      <c r="FLP153" s="95"/>
      <c r="FLQ153" s="95"/>
      <c r="FLR153" s="95"/>
      <c r="FLS153" s="95"/>
      <c r="FLT153" s="95"/>
      <c r="FLU153" s="95"/>
      <c r="FLV153" s="95"/>
      <c r="FLW153" s="95"/>
      <c r="FLX153" s="95"/>
      <c r="FLY153" s="95"/>
      <c r="FLZ153" s="95"/>
      <c r="FMA153" s="95"/>
      <c r="FMB153" s="95"/>
      <c r="FMC153" s="95"/>
      <c r="FMD153" s="95"/>
      <c r="FME153" s="95"/>
      <c r="FMF153" s="95"/>
      <c r="FMG153" s="95"/>
      <c r="FMH153" s="95"/>
      <c r="FMI153" s="95"/>
      <c r="FMJ153" s="95"/>
      <c r="FMK153" s="95"/>
      <c r="FML153" s="95"/>
      <c r="FMM153" s="95"/>
      <c r="FMN153" s="95"/>
      <c r="FMO153" s="95"/>
      <c r="FMP153" s="95"/>
      <c r="FMQ153" s="95"/>
      <c r="FMR153" s="95"/>
      <c r="FMS153" s="95"/>
      <c r="FMT153" s="95"/>
      <c r="FMU153" s="95"/>
      <c r="FMV153" s="95"/>
      <c r="FMW153" s="95"/>
      <c r="FMX153" s="95"/>
      <c r="FMY153" s="95"/>
      <c r="FMZ153" s="95"/>
      <c r="FNA153" s="95"/>
      <c r="FNB153" s="95"/>
      <c r="FNC153" s="95"/>
      <c r="FND153" s="95"/>
      <c r="FNE153" s="95"/>
      <c r="FNF153" s="95"/>
      <c r="FNG153" s="95"/>
      <c r="FNH153" s="95"/>
      <c r="FNI153" s="95"/>
      <c r="FNJ153" s="95"/>
      <c r="FNK153" s="95"/>
      <c r="FNL153" s="95"/>
      <c r="FNM153" s="95"/>
      <c r="FNN153" s="95"/>
      <c r="FNO153" s="95"/>
      <c r="FNP153" s="95"/>
      <c r="FNQ153" s="95"/>
      <c r="FNR153" s="95"/>
      <c r="FNS153" s="95"/>
      <c r="FNT153" s="95"/>
      <c r="FNU153" s="95"/>
      <c r="FNV153" s="95"/>
      <c r="FNW153" s="95"/>
      <c r="FNX153" s="95"/>
      <c r="FNY153" s="95"/>
      <c r="FNZ153" s="95"/>
      <c r="FOA153" s="95"/>
      <c r="FOB153" s="95"/>
      <c r="FOC153" s="95"/>
      <c r="FOD153" s="95"/>
      <c r="FOE153" s="95"/>
      <c r="FOF153" s="95"/>
      <c r="FOG153" s="95"/>
      <c r="FOH153" s="95"/>
      <c r="FOI153" s="95"/>
      <c r="FOJ153" s="95"/>
      <c r="FOK153" s="95"/>
      <c r="FOL153" s="95"/>
      <c r="FOM153" s="95"/>
      <c r="FON153" s="95"/>
      <c r="FOO153" s="95"/>
      <c r="FOP153" s="95"/>
      <c r="FOQ153" s="95"/>
      <c r="FOR153" s="95"/>
      <c r="FOS153" s="95"/>
      <c r="FOT153" s="95"/>
      <c r="FOU153" s="95"/>
      <c r="FOV153" s="95"/>
      <c r="FOW153" s="95"/>
      <c r="FOX153" s="95"/>
      <c r="FOY153" s="95"/>
      <c r="FOZ153" s="95"/>
      <c r="FPA153" s="95"/>
      <c r="FPB153" s="95"/>
      <c r="FPC153" s="95"/>
      <c r="FPD153" s="95"/>
      <c r="FPE153" s="95"/>
      <c r="FPF153" s="95"/>
      <c r="FPG153" s="95"/>
      <c r="FPH153" s="95"/>
      <c r="FPI153" s="95"/>
      <c r="FPJ153" s="95"/>
      <c r="FPK153" s="95"/>
      <c r="FPL153" s="95"/>
      <c r="FPM153" s="95"/>
      <c r="FPN153" s="95"/>
      <c r="FPO153" s="95"/>
      <c r="FPP153" s="95"/>
      <c r="FPQ153" s="95"/>
      <c r="FPR153" s="95"/>
      <c r="FPS153" s="95"/>
      <c r="FPT153" s="95"/>
      <c r="FPU153" s="95"/>
      <c r="FPV153" s="95"/>
      <c r="FPW153" s="95"/>
      <c r="FPX153" s="95"/>
      <c r="FPY153" s="95"/>
      <c r="FPZ153" s="95"/>
      <c r="FQA153" s="95"/>
      <c r="FQB153" s="95"/>
      <c r="FQC153" s="95"/>
      <c r="FQD153" s="95"/>
      <c r="FQE153" s="95"/>
      <c r="FQF153" s="95"/>
      <c r="FQG153" s="95"/>
      <c r="FQH153" s="95"/>
      <c r="FQI153" s="95"/>
      <c r="FQJ153" s="95"/>
      <c r="FQK153" s="95"/>
      <c r="FQL153" s="95"/>
      <c r="FQM153" s="95"/>
      <c r="FQN153" s="95"/>
      <c r="FQO153" s="95"/>
      <c r="FQP153" s="95"/>
      <c r="FQQ153" s="95"/>
      <c r="FQR153" s="95"/>
      <c r="FQS153" s="95"/>
      <c r="FQT153" s="95"/>
      <c r="FQU153" s="95"/>
      <c r="FQV153" s="95"/>
      <c r="FQW153" s="95"/>
      <c r="FQX153" s="95"/>
      <c r="FQY153" s="95"/>
      <c r="FQZ153" s="95"/>
      <c r="FRA153" s="95"/>
      <c r="FRB153" s="95"/>
      <c r="FRC153" s="95"/>
      <c r="FRD153" s="95"/>
      <c r="FRE153" s="95"/>
      <c r="FRF153" s="95"/>
      <c r="FRG153" s="95"/>
      <c r="FRH153" s="95"/>
      <c r="FRI153" s="95"/>
      <c r="FRJ153" s="95"/>
      <c r="FRK153" s="95"/>
      <c r="FRL153" s="95"/>
      <c r="FRM153" s="95"/>
      <c r="FRN153" s="95"/>
      <c r="FRO153" s="95"/>
      <c r="FRP153" s="95"/>
      <c r="FRQ153" s="95"/>
      <c r="FRR153" s="95"/>
      <c r="FRS153" s="95"/>
      <c r="FRT153" s="95"/>
      <c r="FRU153" s="95"/>
      <c r="FRV153" s="95"/>
      <c r="FRW153" s="95"/>
      <c r="FRX153" s="95"/>
      <c r="FRY153" s="95"/>
      <c r="FRZ153" s="95"/>
      <c r="FSA153" s="95"/>
      <c r="FSB153" s="95"/>
      <c r="FSC153" s="95"/>
      <c r="FSD153" s="95"/>
      <c r="FSE153" s="95"/>
      <c r="FSF153" s="95"/>
      <c r="FSG153" s="95"/>
      <c r="FSH153" s="95"/>
      <c r="FSI153" s="95"/>
      <c r="FSJ153" s="95"/>
      <c r="FSK153" s="95"/>
      <c r="FSL153" s="95"/>
      <c r="FSM153" s="95"/>
      <c r="FSN153" s="95"/>
      <c r="FSO153" s="95"/>
      <c r="FSP153" s="95"/>
      <c r="FSQ153" s="95"/>
      <c r="FSR153" s="95"/>
      <c r="FSS153" s="95"/>
      <c r="FST153" s="95"/>
      <c r="FSU153" s="95"/>
      <c r="FSV153" s="95"/>
      <c r="FSW153" s="95"/>
      <c r="FSX153" s="95"/>
      <c r="FSY153" s="95"/>
      <c r="FSZ153" s="95"/>
      <c r="FTA153" s="95"/>
      <c r="FTB153" s="95"/>
      <c r="FTC153" s="95"/>
      <c r="FTD153" s="95"/>
      <c r="FTE153" s="95"/>
      <c r="FTF153" s="95"/>
      <c r="FTG153" s="95"/>
      <c r="FTH153" s="95"/>
      <c r="FTI153" s="95"/>
      <c r="FTJ153" s="95"/>
      <c r="FTK153" s="95"/>
      <c r="FTL153" s="95"/>
      <c r="FTM153" s="95"/>
      <c r="FTN153" s="95"/>
      <c r="FTO153" s="95"/>
      <c r="FTP153" s="95"/>
      <c r="FTQ153" s="95"/>
      <c r="FTR153" s="95"/>
      <c r="FTS153" s="95"/>
      <c r="FTT153" s="95"/>
      <c r="FTU153" s="95"/>
      <c r="FTV153" s="95"/>
      <c r="FTW153" s="95"/>
      <c r="FTX153" s="95"/>
      <c r="FTY153" s="95"/>
      <c r="FTZ153" s="95"/>
      <c r="FUA153" s="95"/>
      <c r="FUB153" s="95"/>
      <c r="FUC153" s="95"/>
      <c r="FUD153" s="95"/>
      <c r="FUE153" s="95"/>
      <c r="FUF153" s="95"/>
      <c r="FUG153" s="95"/>
      <c r="FUH153" s="95"/>
      <c r="FUI153" s="95"/>
      <c r="FUJ153" s="95"/>
      <c r="FUK153" s="95"/>
      <c r="FUL153" s="95"/>
      <c r="FUM153" s="95"/>
      <c r="FUN153" s="95"/>
      <c r="FUO153" s="95"/>
      <c r="FUP153" s="95"/>
      <c r="FUQ153" s="95"/>
      <c r="FUR153" s="95"/>
      <c r="FUS153" s="95"/>
      <c r="FUT153" s="95"/>
      <c r="FUU153" s="95"/>
      <c r="FUV153" s="95"/>
      <c r="FUW153" s="95"/>
      <c r="FUX153" s="95"/>
      <c r="FUY153" s="95"/>
      <c r="FUZ153" s="95"/>
      <c r="FVA153" s="95"/>
      <c r="FVB153" s="95"/>
      <c r="FVC153" s="95"/>
      <c r="FVD153" s="95"/>
      <c r="FVE153" s="95"/>
      <c r="FVF153" s="95"/>
      <c r="FVG153" s="95"/>
      <c r="FVH153" s="95"/>
      <c r="FVI153" s="95"/>
      <c r="FVJ153" s="95"/>
      <c r="FVK153" s="95"/>
      <c r="FVL153" s="95"/>
      <c r="FVM153" s="95"/>
      <c r="FVN153" s="95"/>
      <c r="FVO153" s="95"/>
      <c r="FVP153" s="95"/>
      <c r="FVQ153" s="95"/>
      <c r="FVR153" s="95"/>
      <c r="FVS153" s="95"/>
      <c r="FVT153" s="95"/>
      <c r="FVU153" s="95"/>
      <c r="FVV153" s="95"/>
      <c r="FVW153" s="95"/>
      <c r="FVX153" s="95"/>
      <c r="FVY153" s="95"/>
      <c r="FVZ153" s="95"/>
      <c r="FWA153" s="95"/>
      <c r="FWB153" s="95"/>
      <c r="FWC153" s="95"/>
      <c r="FWD153" s="95"/>
      <c r="FWE153" s="95"/>
      <c r="FWF153" s="95"/>
      <c r="FWG153" s="95"/>
      <c r="FWH153" s="95"/>
      <c r="FWI153" s="95"/>
      <c r="FWJ153" s="95"/>
      <c r="FWK153" s="95"/>
      <c r="FWL153" s="95"/>
      <c r="FWM153" s="95"/>
      <c r="FWN153" s="95"/>
      <c r="FWO153" s="95"/>
      <c r="FWP153" s="95"/>
      <c r="FWQ153" s="95"/>
      <c r="FWR153" s="95"/>
      <c r="FWS153" s="95"/>
      <c r="FWT153" s="95"/>
      <c r="FWU153" s="95"/>
      <c r="FWV153" s="95"/>
      <c r="FWW153" s="95"/>
      <c r="FWX153" s="95"/>
      <c r="FWY153" s="95"/>
      <c r="FWZ153" s="95"/>
      <c r="FXA153" s="95"/>
      <c r="FXB153" s="95"/>
      <c r="FXC153" s="95"/>
      <c r="FXD153" s="95"/>
      <c r="FXE153" s="95"/>
      <c r="FXF153" s="95"/>
      <c r="FXG153" s="95"/>
      <c r="FXH153" s="95"/>
      <c r="FXI153" s="95"/>
      <c r="FXJ153" s="95"/>
      <c r="FXK153" s="95"/>
      <c r="FXL153" s="95"/>
      <c r="FXM153" s="95"/>
      <c r="FXN153" s="95"/>
      <c r="FXO153" s="95"/>
      <c r="FXP153" s="95"/>
      <c r="FXQ153" s="95"/>
      <c r="FXR153" s="95"/>
      <c r="FXS153" s="95"/>
      <c r="FXT153" s="95"/>
      <c r="FXU153" s="95"/>
      <c r="FXV153" s="95"/>
      <c r="FXW153" s="95"/>
      <c r="FXX153" s="95"/>
      <c r="FXY153" s="95"/>
      <c r="FXZ153" s="95"/>
      <c r="FYA153" s="95"/>
      <c r="FYB153" s="95"/>
      <c r="FYC153" s="95"/>
      <c r="FYD153" s="95"/>
      <c r="FYE153" s="95"/>
      <c r="FYF153" s="95"/>
      <c r="FYG153" s="95"/>
      <c r="FYH153" s="95"/>
      <c r="FYI153" s="95"/>
      <c r="FYJ153" s="95"/>
      <c r="FYK153" s="95"/>
      <c r="FYL153" s="95"/>
      <c r="FYM153" s="95"/>
      <c r="FYN153" s="95"/>
      <c r="FYO153" s="95"/>
      <c r="FYP153" s="95"/>
      <c r="FYQ153" s="95"/>
      <c r="FYR153" s="95"/>
      <c r="FYS153" s="95"/>
      <c r="FYT153" s="95"/>
      <c r="FYU153" s="95"/>
      <c r="FYV153" s="95"/>
      <c r="FYW153" s="95"/>
      <c r="FYX153" s="95"/>
      <c r="FYY153" s="95"/>
      <c r="FYZ153" s="95"/>
      <c r="FZA153" s="95"/>
      <c r="FZB153" s="95"/>
      <c r="FZC153" s="95"/>
      <c r="FZD153" s="95"/>
      <c r="FZE153" s="95"/>
      <c r="FZF153" s="95"/>
      <c r="FZG153" s="95"/>
      <c r="FZH153" s="95"/>
      <c r="FZI153" s="95"/>
      <c r="FZJ153" s="95"/>
      <c r="FZK153" s="95"/>
      <c r="FZL153" s="95"/>
      <c r="FZM153" s="95"/>
      <c r="FZN153" s="95"/>
      <c r="FZO153" s="95"/>
      <c r="FZP153" s="95"/>
      <c r="FZQ153" s="95"/>
      <c r="FZR153" s="95"/>
      <c r="FZS153" s="95"/>
      <c r="FZT153" s="95"/>
      <c r="FZU153" s="95"/>
      <c r="FZV153" s="95"/>
      <c r="FZW153" s="95"/>
      <c r="FZX153" s="95"/>
      <c r="FZY153" s="95"/>
      <c r="FZZ153" s="95"/>
      <c r="GAA153" s="95"/>
      <c r="GAB153" s="95"/>
      <c r="GAC153" s="95"/>
      <c r="GAD153" s="95"/>
      <c r="GAE153" s="95"/>
      <c r="GAF153" s="95"/>
      <c r="GAG153" s="95"/>
      <c r="GAH153" s="95"/>
      <c r="GAI153" s="95"/>
      <c r="GAJ153" s="95"/>
      <c r="GAK153" s="95"/>
      <c r="GAL153" s="95"/>
      <c r="GAM153" s="95"/>
      <c r="GAN153" s="95"/>
      <c r="GAO153" s="95"/>
      <c r="GAP153" s="95"/>
      <c r="GAQ153" s="95"/>
      <c r="GAR153" s="95"/>
      <c r="GAS153" s="95"/>
      <c r="GAT153" s="95"/>
      <c r="GAU153" s="95"/>
      <c r="GAV153" s="95"/>
      <c r="GAW153" s="95"/>
      <c r="GAX153" s="95"/>
      <c r="GAY153" s="95"/>
      <c r="GAZ153" s="95"/>
      <c r="GBA153" s="95"/>
      <c r="GBB153" s="95"/>
      <c r="GBC153" s="95"/>
      <c r="GBD153" s="95"/>
      <c r="GBE153" s="95"/>
      <c r="GBF153" s="95"/>
      <c r="GBG153" s="95"/>
      <c r="GBH153" s="95"/>
      <c r="GBI153" s="95"/>
      <c r="GBJ153" s="95"/>
      <c r="GBK153" s="95"/>
      <c r="GBL153" s="95"/>
      <c r="GBM153" s="95"/>
      <c r="GBN153" s="95"/>
      <c r="GBO153" s="95"/>
      <c r="GBP153" s="95"/>
      <c r="GBQ153" s="95"/>
      <c r="GBR153" s="95"/>
      <c r="GBS153" s="95"/>
      <c r="GBT153" s="95"/>
      <c r="GBU153" s="95"/>
      <c r="GBV153" s="95"/>
      <c r="GBW153" s="95"/>
      <c r="GBX153" s="95"/>
      <c r="GBY153" s="95"/>
      <c r="GBZ153" s="95"/>
      <c r="GCA153" s="95"/>
      <c r="GCB153" s="95"/>
      <c r="GCC153" s="95"/>
      <c r="GCD153" s="95"/>
      <c r="GCE153" s="95"/>
      <c r="GCF153" s="95"/>
      <c r="GCG153" s="95"/>
      <c r="GCH153" s="95"/>
      <c r="GCI153" s="95"/>
      <c r="GCJ153" s="95"/>
      <c r="GCK153" s="95"/>
      <c r="GCL153" s="95"/>
      <c r="GCM153" s="95"/>
      <c r="GCN153" s="95"/>
      <c r="GCO153" s="95"/>
      <c r="GCP153" s="95"/>
      <c r="GCQ153" s="95"/>
      <c r="GCR153" s="95"/>
      <c r="GCS153" s="95"/>
      <c r="GCT153" s="95"/>
      <c r="GCU153" s="95"/>
      <c r="GCV153" s="95"/>
      <c r="GCW153" s="95"/>
      <c r="GCX153" s="95"/>
      <c r="GCY153" s="95"/>
      <c r="GCZ153" s="95"/>
      <c r="GDA153" s="95"/>
      <c r="GDB153" s="95"/>
      <c r="GDC153" s="95"/>
      <c r="GDD153" s="95"/>
      <c r="GDE153" s="95"/>
      <c r="GDF153" s="95"/>
      <c r="GDG153" s="95"/>
      <c r="GDH153" s="95"/>
      <c r="GDI153" s="95"/>
      <c r="GDJ153" s="95"/>
      <c r="GDK153" s="95"/>
      <c r="GDL153" s="95"/>
      <c r="GDM153" s="95"/>
      <c r="GDN153" s="95"/>
      <c r="GDO153" s="95"/>
      <c r="GDP153" s="95"/>
      <c r="GDQ153" s="95"/>
      <c r="GDR153" s="95"/>
      <c r="GDS153" s="95"/>
      <c r="GDT153" s="95"/>
      <c r="GDU153" s="95"/>
      <c r="GDV153" s="95"/>
      <c r="GDW153" s="95"/>
      <c r="GDX153" s="95"/>
      <c r="GDY153" s="95"/>
      <c r="GDZ153" s="95"/>
      <c r="GEA153" s="95"/>
      <c r="GEB153" s="95"/>
      <c r="GEC153" s="95"/>
      <c r="GED153" s="95"/>
      <c r="GEE153" s="95"/>
      <c r="GEF153" s="95"/>
      <c r="GEG153" s="95"/>
      <c r="GEH153" s="95"/>
      <c r="GEI153" s="95"/>
      <c r="GEJ153" s="95"/>
      <c r="GEK153" s="95"/>
      <c r="GEL153" s="95"/>
      <c r="GEM153" s="95"/>
      <c r="GEN153" s="95"/>
      <c r="GEO153" s="95"/>
      <c r="GEP153" s="95"/>
      <c r="GEQ153" s="95"/>
      <c r="GER153" s="95"/>
      <c r="GES153" s="95"/>
      <c r="GET153" s="95"/>
      <c r="GEU153" s="95"/>
      <c r="GEV153" s="95"/>
      <c r="GEW153" s="95"/>
      <c r="GEX153" s="95"/>
      <c r="GEY153" s="95"/>
      <c r="GEZ153" s="95"/>
      <c r="GFA153" s="95"/>
      <c r="GFB153" s="95"/>
      <c r="GFC153" s="95"/>
      <c r="GFD153" s="95"/>
      <c r="GFE153" s="95"/>
      <c r="GFF153" s="95"/>
      <c r="GFG153" s="95"/>
      <c r="GFH153" s="95"/>
      <c r="GFI153" s="95"/>
      <c r="GFJ153" s="95"/>
      <c r="GFK153" s="95"/>
      <c r="GFL153" s="95"/>
      <c r="GFM153" s="95"/>
      <c r="GFN153" s="95"/>
      <c r="GFO153" s="95"/>
      <c r="GFP153" s="95"/>
      <c r="GFQ153" s="95"/>
      <c r="GFR153" s="95"/>
      <c r="GFS153" s="95"/>
      <c r="GFT153" s="95"/>
      <c r="GFU153" s="95"/>
      <c r="GFV153" s="95"/>
      <c r="GFW153" s="95"/>
      <c r="GFX153" s="95"/>
      <c r="GFY153" s="95"/>
      <c r="GFZ153" s="95"/>
      <c r="GGA153" s="95"/>
      <c r="GGB153" s="95"/>
      <c r="GGC153" s="95"/>
      <c r="GGD153" s="95"/>
      <c r="GGE153" s="95"/>
      <c r="GGF153" s="95"/>
      <c r="GGG153" s="95"/>
      <c r="GGH153" s="95"/>
      <c r="GGI153" s="95"/>
      <c r="GGJ153" s="95"/>
      <c r="GGK153" s="95"/>
      <c r="GGL153" s="95"/>
      <c r="GGM153" s="95"/>
      <c r="GGN153" s="95"/>
      <c r="GGO153" s="95"/>
      <c r="GGP153" s="95"/>
      <c r="GGQ153" s="95"/>
      <c r="GGR153" s="95"/>
      <c r="GGS153" s="95"/>
      <c r="GGT153" s="95"/>
      <c r="GGU153" s="95"/>
      <c r="GGV153" s="95"/>
      <c r="GGW153" s="95"/>
      <c r="GGX153" s="95"/>
      <c r="GGY153" s="95"/>
      <c r="GGZ153" s="95"/>
      <c r="GHA153" s="95"/>
      <c r="GHB153" s="95"/>
      <c r="GHC153" s="95"/>
      <c r="GHD153" s="95"/>
      <c r="GHE153" s="95"/>
      <c r="GHF153" s="95"/>
      <c r="GHG153" s="95"/>
      <c r="GHH153" s="95"/>
      <c r="GHI153" s="95"/>
      <c r="GHJ153" s="95"/>
      <c r="GHK153" s="95"/>
      <c r="GHL153" s="95"/>
      <c r="GHM153" s="95"/>
      <c r="GHN153" s="95"/>
      <c r="GHO153" s="95"/>
      <c r="GHP153" s="95"/>
      <c r="GHQ153" s="95"/>
      <c r="GHR153" s="95"/>
      <c r="GHS153" s="95"/>
      <c r="GHT153" s="95"/>
      <c r="GHU153" s="95"/>
      <c r="GHV153" s="95"/>
      <c r="GHW153" s="95"/>
      <c r="GHX153" s="95"/>
      <c r="GHY153" s="95"/>
      <c r="GHZ153" s="95"/>
      <c r="GIA153" s="95"/>
      <c r="GIB153" s="95"/>
      <c r="GIC153" s="95"/>
      <c r="GID153" s="95"/>
      <c r="GIE153" s="95"/>
      <c r="GIF153" s="95"/>
      <c r="GIG153" s="95"/>
      <c r="GIH153" s="95"/>
      <c r="GII153" s="95"/>
      <c r="GIJ153" s="95"/>
      <c r="GIK153" s="95"/>
      <c r="GIL153" s="95"/>
      <c r="GIM153" s="95"/>
      <c r="GIN153" s="95"/>
      <c r="GIO153" s="95"/>
      <c r="GIP153" s="95"/>
      <c r="GIQ153" s="95"/>
      <c r="GIR153" s="95"/>
      <c r="GIS153" s="95"/>
      <c r="GIT153" s="95"/>
      <c r="GIU153" s="95"/>
      <c r="GIV153" s="95"/>
      <c r="GIW153" s="95"/>
      <c r="GIX153" s="95"/>
      <c r="GIY153" s="95"/>
      <c r="GIZ153" s="95"/>
      <c r="GJA153" s="95"/>
      <c r="GJB153" s="95"/>
      <c r="GJC153" s="95"/>
      <c r="GJD153" s="95"/>
      <c r="GJE153" s="95"/>
      <c r="GJF153" s="95"/>
      <c r="GJG153" s="95"/>
      <c r="GJH153" s="95"/>
      <c r="GJI153" s="95"/>
      <c r="GJJ153" s="95"/>
      <c r="GJK153" s="95"/>
      <c r="GJL153" s="95"/>
      <c r="GJM153" s="95"/>
      <c r="GJN153" s="95"/>
      <c r="GJO153" s="95"/>
      <c r="GJP153" s="95"/>
      <c r="GJQ153" s="95"/>
      <c r="GJR153" s="95"/>
      <c r="GJS153" s="95"/>
      <c r="GJT153" s="95"/>
      <c r="GJU153" s="95"/>
      <c r="GJV153" s="95"/>
      <c r="GJW153" s="95"/>
      <c r="GJX153" s="95"/>
      <c r="GJY153" s="95"/>
      <c r="GJZ153" s="95"/>
      <c r="GKA153" s="95"/>
      <c r="GKB153" s="95"/>
      <c r="GKC153" s="95"/>
      <c r="GKD153" s="95"/>
      <c r="GKE153" s="95"/>
      <c r="GKF153" s="95"/>
      <c r="GKG153" s="95"/>
      <c r="GKH153" s="95"/>
      <c r="GKI153" s="95"/>
      <c r="GKJ153" s="95"/>
      <c r="GKK153" s="95"/>
      <c r="GKL153" s="95"/>
      <c r="GKM153" s="95"/>
      <c r="GKN153" s="95"/>
      <c r="GKO153" s="95"/>
      <c r="GKP153" s="95"/>
      <c r="GKQ153" s="95"/>
      <c r="GKR153" s="95"/>
      <c r="GKS153" s="95"/>
      <c r="GKT153" s="95"/>
      <c r="GKU153" s="95"/>
      <c r="GKV153" s="95"/>
      <c r="GKW153" s="95"/>
      <c r="GKX153" s="95"/>
      <c r="GKY153" s="95"/>
      <c r="GKZ153" s="95"/>
      <c r="GLA153" s="95"/>
      <c r="GLB153" s="95"/>
      <c r="GLC153" s="95"/>
      <c r="GLD153" s="95"/>
      <c r="GLE153" s="95"/>
      <c r="GLF153" s="95"/>
      <c r="GLG153" s="95"/>
      <c r="GLH153" s="95"/>
      <c r="GLI153" s="95"/>
      <c r="GLJ153" s="95"/>
      <c r="GLK153" s="95"/>
      <c r="GLL153" s="95"/>
      <c r="GLM153" s="95"/>
      <c r="GLN153" s="95"/>
      <c r="GLO153" s="95"/>
      <c r="GLP153" s="95"/>
      <c r="GLQ153" s="95"/>
      <c r="GLR153" s="95"/>
      <c r="GLS153" s="95"/>
      <c r="GLT153" s="95"/>
      <c r="GLU153" s="95"/>
      <c r="GLV153" s="95"/>
      <c r="GLW153" s="95"/>
      <c r="GLX153" s="95"/>
      <c r="GLY153" s="95"/>
      <c r="GLZ153" s="95"/>
      <c r="GMA153" s="95"/>
      <c r="GMB153" s="95"/>
      <c r="GMC153" s="95"/>
      <c r="GMD153" s="95"/>
      <c r="GME153" s="95"/>
      <c r="GMF153" s="95"/>
      <c r="GMG153" s="95"/>
      <c r="GMH153" s="95"/>
      <c r="GMI153" s="95"/>
      <c r="GMJ153" s="95"/>
      <c r="GMK153" s="95"/>
      <c r="GML153" s="95"/>
      <c r="GMM153" s="95"/>
      <c r="GMN153" s="95"/>
      <c r="GMO153" s="95"/>
      <c r="GMP153" s="95"/>
      <c r="GMQ153" s="95"/>
      <c r="GMR153" s="95"/>
      <c r="GMS153" s="95"/>
      <c r="GMT153" s="95"/>
      <c r="GMU153" s="95"/>
      <c r="GMV153" s="95"/>
      <c r="GMW153" s="95"/>
      <c r="GMX153" s="95"/>
      <c r="GMY153" s="95"/>
      <c r="GMZ153" s="95"/>
      <c r="GNA153" s="95"/>
      <c r="GNB153" s="95"/>
      <c r="GNC153" s="95"/>
      <c r="GND153" s="95"/>
      <c r="GNE153" s="95"/>
      <c r="GNF153" s="95"/>
      <c r="GNG153" s="95"/>
      <c r="GNH153" s="95"/>
      <c r="GNI153" s="95"/>
      <c r="GNJ153" s="95"/>
      <c r="GNK153" s="95"/>
      <c r="GNL153" s="95"/>
      <c r="GNM153" s="95"/>
      <c r="GNN153" s="95"/>
      <c r="GNO153" s="95"/>
      <c r="GNP153" s="95"/>
      <c r="GNQ153" s="95"/>
      <c r="GNR153" s="95"/>
      <c r="GNS153" s="95"/>
      <c r="GNT153" s="95"/>
      <c r="GNU153" s="95"/>
      <c r="GNV153" s="95"/>
      <c r="GNW153" s="95"/>
      <c r="GNX153" s="95"/>
      <c r="GNY153" s="95"/>
      <c r="GNZ153" s="95"/>
      <c r="GOA153" s="95"/>
      <c r="GOB153" s="95"/>
      <c r="GOC153" s="95"/>
      <c r="GOD153" s="95"/>
      <c r="GOE153" s="95"/>
      <c r="GOF153" s="95"/>
      <c r="GOG153" s="95"/>
      <c r="GOH153" s="95"/>
      <c r="GOI153" s="95"/>
      <c r="GOJ153" s="95"/>
      <c r="GOK153" s="95"/>
      <c r="GOL153" s="95"/>
      <c r="GOM153" s="95"/>
      <c r="GON153" s="95"/>
      <c r="GOO153" s="95"/>
      <c r="GOP153" s="95"/>
      <c r="GOQ153" s="95"/>
      <c r="GOR153" s="95"/>
      <c r="GOS153" s="95"/>
      <c r="GOT153" s="95"/>
      <c r="GOU153" s="95"/>
      <c r="GOV153" s="95"/>
      <c r="GOW153" s="95"/>
      <c r="GOX153" s="95"/>
      <c r="GOY153" s="95"/>
      <c r="GOZ153" s="95"/>
      <c r="GPA153" s="95"/>
      <c r="GPB153" s="95"/>
      <c r="GPC153" s="95"/>
      <c r="GPD153" s="95"/>
      <c r="GPE153" s="95"/>
      <c r="GPF153" s="95"/>
      <c r="GPG153" s="95"/>
      <c r="GPH153" s="95"/>
      <c r="GPI153" s="95"/>
      <c r="GPJ153" s="95"/>
      <c r="GPK153" s="95"/>
      <c r="GPL153" s="95"/>
      <c r="GPM153" s="95"/>
      <c r="GPN153" s="95"/>
      <c r="GPO153" s="95"/>
      <c r="GPP153" s="95"/>
      <c r="GPQ153" s="95"/>
      <c r="GPR153" s="95"/>
      <c r="GPS153" s="95"/>
      <c r="GPT153" s="95"/>
      <c r="GPU153" s="95"/>
      <c r="GPV153" s="95"/>
      <c r="GPW153" s="95"/>
      <c r="GPX153" s="95"/>
      <c r="GPY153" s="95"/>
      <c r="GPZ153" s="95"/>
      <c r="GQA153" s="95"/>
      <c r="GQB153" s="95"/>
      <c r="GQC153" s="95"/>
      <c r="GQD153" s="95"/>
      <c r="GQE153" s="95"/>
      <c r="GQF153" s="95"/>
      <c r="GQG153" s="95"/>
      <c r="GQH153" s="95"/>
      <c r="GQI153" s="95"/>
      <c r="GQJ153" s="95"/>
      <c r="GQK153" s="95"/>
      <c r="GQL153" s="95"/>
      <c r="GQM153" s="95"/>
      <c r="GQN153" s="95"/>
      <c r="GQO153" s="95"/>
      <c r="GQP153" s="95"/>
      <c r="GQQ153" s="95"/>
      <c r="GQR153" s="95"/>
      <c r="GQS153" s="95"/>
      <c r="GQT153" s="95"/>
      <c r="GQU153" s="95"/>
      <c r="GQV153" s="95"/>
      <c r="GQW153" s="95"/>
      <c r="GQX153" s="95"/>
      <c r="GQY153" s="95"/>
      <c r="GQZ153" s="95"/>
      <c r="GRA153" s="95"/>
      <c r="GRB153" s="95"/>
      <c r="GRC153" s="95"/>
      <c r="GRD153" s="95"/>
      <c r="GRE153" s="95"/>
      <c r="GRF153" s="95"/>
      <c r="GRG153" s="95"/>
      <c r="GRH153" s="95"/>
      <c r="GRI153" s="95"/>
      <c r="GRJ153" s="95"/>
      <c r="GRK153" s="95"/>
      <c r="GRL153" s="95"/>
      <c r="GRM153" s="95"/>
      <c r="GRN153" s="95"/>
      <c r="GRO153" s="95"/>
      <c r="GRP153" s="95"/>
      <c r="GRQ153" s="95"/>
      <c r="GRR153" s="95"/>
      <c r="GRS153" s="95"/>
      <c r="GRT153" s="95"/>
      <c r="GRU153" s="95"/>
      <c r="GRV153" s="95"/>
      <c r="GRW153" s="95"/>
      <c r="GRX153" s="95"/>
      <c r="GRY153" s="95"/>
      <c r="GRZ153" s="95"/>
      <c r="GSA153" s="95"/>
      <c r="GSB153" s="95"/>
      <c r="GSC153" s="95"/>
      <c r="GSD153" s="95"/>
      <c r="GSE153" s="95"/>
      <c r="GSF153" s="95"/>
      <c r="GSG153" s="95"/>
      <c r="GSH153" s="95"/>
      <c r="GSI153" s="95"/>
      <c r="GSJ153" s="95"/>
      <c r="GSK153" s="95"/>
      <c r="GSL153" s="95"/>
      <c r="GSM153" s="95"/>
      <c r="GSN153" s="95"/>
      <c r="GSO153" s="95"/>
      <c r="GSP153" s="95"/>
      <c r="GSQ153" s="95"/>
      <c r="GSR153" s="95"/>
      <c r="GSS153" s="95"/>
      <c r="GST153" s="95"/>
      <c r="GSU153" s="95"/>
      <c r="GSV153" s="95"/>
      <c r="GSW153" s="95"/>
      <c r="GSX153" s="95"/>
      <c r="GSY153" s="95"/>
      <c r="GSZ153" s="95"/>
      <c r="GTA153" s="95"/>
      <c r="GTB153" s="95"/>
      <c r="GTC153" s="95"/>
      <c r="GTD153" s="95"/>
      <c r="GTE153" s="95"/>
      <c r="GTF153" s="95"/>
      <c r="GTG153" s="95"/>
      <c r="GTH153" s="95"/>
      <c r="GTI153" s="95"/>
      <c r="GTJ153" s="95"/>
      <c r="GTK153" s="95"/>
      <c r="GTL153" s="95"/>
      <c r="GTM153" s="95"/>
      <c r="GTN153" s="95"/>
      <c r="GTO153" s="95"/>
      <c r="GTP153" s="95"/>
      <c r="GTQ153" s="95"/>
      <c r="GTR153" s="95"/>
      <c r="GTS153" s="95"/>
      <c r="GTT153" s="95"/>
      <c r="GTU153" s="95"/>
      <c r="GTV153" s="95"/>
      <c r="GTW153" s="95"/>
      <c r="GTX153" s="95"/>
      <c r="GTY153" s="95"/>
      <c r="GTZ153" s="95"/>
      <c r="GUA153" s="95"/>
      <c r="GUB153" s="95"/>
      <c r="GUC153" s="95"/>
      <c r="GUD153" s="95"/>
      <c r="GUE153" s="95"/>
      <c r="GUF153" s="95"/>
      <c r="GUG153" s="95"/>
      <c r="GUH153" s="95"/>
      <c r="GUI153" s="95"/>
      <c r="GUJ153" s="95"/>
      <c r="GUK153" s="95"/>
      <c r="GUL153" s="95"/>
      <c r="GUM153" s="95"/>
      <c r="GUN153" s="95"/>
      <c r="GUO153" s="95"/>
      <c r="GUP153" s="95"/>
      <c r="GUQ153" s="95"/>
      <c r="GUR153" s="95"/>
      <c r="GUS153" s="95"/>
      <c r="GUT153" s="95"/>
      <c r="GUU153" s="95"/>
      <c r="GUV153" s="95"/>
      <c r="GUW153" s="95"/>
      <c r="GUX153" s="95"/>
      <c r="GUY153" s="95"/>
      <c r="GUZ153" s="95"/>
      <c r="GVA153" s="95"/>
      <c r="GVB153" s="95"/>
      <c r="GVC153" s="95"/>
      <c r="GVD153" s="95"/>
      <c r="GVE153" s="95"/>
      <c r="GVF153" s="95"/>
      <c r="GVG153" s="95"/>
      <c r="GVH153" s="95"/>
      <c r="GVI153" s="95"/>
      <c r="GVJ153" s="95"/>
      <c r="GVK153" s="95"/>
      <c r="GVL153" s="95"/>
      <c r="GVM153" s="95"/>
      <c r="GVN153" s="95"/>
      <c r="GVO153" s="95"/>
      <c r="GVP153" s="95"/>
      <c r="GVQ153" s="95"/>
      <c r="GVR153" s="95"/>
      <c r="GVS153" s="95"/>
      <c r="GVT153" s="95"/>
      <c r="GVU153" s="95"/>
      <c r="GVV153" s="95"/>
      <c r="GVW153" s="95"/>
      <c r="GVX153" s="95"/>
      <c r="GVY153" s="95"/>
      <c r="GVZ153" s="95"/>
      <c r="GWA153" s="95"/>
      <c r="GWB153" s="95"/>
      <c r="GWC153" s="95"/>
      <c r="GWD153" s="95"/>
      <c r="GWE153" s="95"/>
      <c r="GWF153" s="95"/>
      <c r="GWG153" s="95"/>
      <c r="GWH153" s="95"/>
      <c r="GWI153" s="95"/>
      <c r="GWJ153" s="95"/>
      <c r="GWK153" s="95"/>
      <c r="GWL153" s="95"/>
      <c r="GWM153" s="95"/>
      <c r="GWN153" s="95"/>
      <c r="GWO153" s="95"/>
      <c r="GWP153" s="95"/>
      <c r="GWQ153" s="95"/>
      <c r="GWR153" s="95"/>
      <c r="GWS153" s="95"/>
      <c r="GWT153" s="95"/>
      <c r="GWU153" s="95"/>
      <c r="GWV153" s="95"/>
      <c r="GWW153" s="95"/>
      <c r="GWX153" s="95"/>
      <c r="GWY153" s="95"/>
      <c r="GWZ153" s="95"/>
      <c r="GXA153" s="95"/>
      <c r="GXB153" s="95"/>
      <c r="GXC153" s="95"/>
      <c r="GXD153" s="95"/>
      <c r="GXE153" s="95"/>
      <c r="GXF153" s="95"/>
      <c r="GXG153" s="95"/>
      <c r="GXH153" s="95"/>
      <c r="GXI153" s="95"/>
      <c r="GXJ153" s="95"/>
      <c r="GXK153" s="95"/>
      <c r="GXL153" s="95"/>
      <c r="GXM153" s="95"/>
      <c r="GXN153" s="95"/>
      <c r="GXO153" s="95"/>
      <c r="GXP153" s="95"/>
      <c r="GXQ153" s="95"/>
      <c r="GXR153" s="95"/>
      <c r="GXS153" s="95"/>
      <c r="GXT153" s="95"/>
      <c r="GXU153" s="95"/>
      <c r="GXV153" s="95"/>
      <c r="GXW153" s="95"/>
      <c r="GXX153" s="95"/>
      <c r="GXY153" s="95"/>
      <c r="GXZ153" s="95"/>
      <c r="GYA153" s="95"/>
      <c r="GYB153" s="95"/>
      <c r="GYC153" s="95"/>
      <c r="GYD153" s="95"/>
      <c r="GYE153" s="95"/>
      <c r="GYF153" s="95"/>
      <c r="GYG153" s="95"/>
      <c r="GYH153" s="95"/>
      <c r="GYI153" s="95"/>
      <c r="GYJ153" s="95"/>
      <c r="GYK153" s="95"/>
      <c r="GYL153" s="95"/>
      <c r="GYM153" s="95"/>
      <c r="GYN153" s="95"/>
      <c r="GYO153" s="95"/>
      <c r="GYP153" s="95"/>
      <c r="GYQ153" s="95"/>
      <c r="GYR153" s="95"/>
      <c r="GYS153" s="95"/>
      <c r="GYT153" s="95"/>
      <c r="GYU153" s="95"/>
      <c r="GYV153" s="95"/>
      <c r="GYW153" s="95"/>
      <c r="GYX153" s="95"/>
      <c r="GYY153" s="95"/>
      <c r="GYZ153" s="95"/>
      <c r="GZA153" s="95"/>
      <c r="GZB153" s="95"/>
      <c r="GZC153" s="95"/>
      <c r="GZD153" s="95"/>
      <c r="GZE153" s="95"/>
      <c r="GZF153" s="95"/>
      <c r="GZG153" s="95"/>
      <c r="GZH153" s="95"/>
      <c r="GZI153" s="95"/>
      <c r="GZJ153" s="95"/>
      <c r="GZK153" s="95"/>
      <c r="GZL153" s="95"/>
      <c r="GZM153" s="95"/>
      <c r="GZN153" s="95"/>
      <c r="GZO153" s="95"/>
      <c r="GZP153" s="95"/>
      <c r="GZQ153" s="95"/>
      <c r="GZR153" s="95"/>
      <c r="GZS153" s="95"/>
      <c r="GZT153" s="95"/>
      <c r="GZU153" s="95"/>
      <c r="GZV153" s="95"/>
      <c r="GZW153" s="95"/>
      <c r="GZX153" s="95"/>
      <c r="GZY153" s="95"/>
      <c r="GZZ153" s="95"/>
      <c r="HAA153" s="95"/>
      <c r="HAB153" s="95"/>
      <c r="HAC153" s="95"/>
      <c r="HAD153" s="95"/>
      <c r="HAE153" s="95"/>
      <c r="HAF153" s="95"/>
      <c r="HAG153" s="95"/>
      <c r="HAH153" s="95"/>
      <c r="HAI153" s="95"/>
      <c r="HAJ153" s="95"/>
      <c r="HAK153" s="95"/>
      <c r="HAL153" s="95"/>
      <c r="HAM153" s="95"/>
      <c r="HAN153" s="95"/>
      <c r="HAO153" s="95"/>
      <c r="HAP153" s="95"/>
      <c r="HAQ153" s="95"/>
      <c r="HAR153" s="95"/>
      <c r="HAS153" s="95"/>
      <c r="HAT153" s="95"/>
      <c r="HAU153" s="95"/>
      <c r="HAV153" s="95"/>
      <c r="HAW153" s="95"/>
      <c r="HAX153" s="95"/>
      <c r="HAY153" s="95"/>
      <c r="HAZ153" s="95"/>
      <c r="HBA153" s="95"/>
      <c r="HBB153" s="95"/>
      <c r="HBC153" s="95"/>
      <c r="HBD153" s="95"/>
      <c r="HBE153" s="95"/>
      <c r="HBF153" s="95"/>
      <c r="HBG153" s="95"/>
      <c r="HBH153" s="95"/>
      <c r="HBI153" s="95"/>
      <c r="HBJ153" s="95"/>
      <c r="HBK153" s="95"/>
      <c r="HBL153" s="95"/>
      <c r="HBM153" s="95"/>
      <c r="HBN153" s="95"/>
      <c r="HBO153" s="95"/>
      <c r="HBP153" s="95"/>
      <c r="HBQ153" s="95"/>
      <c r="HBR153" s="95"/>
      <c r="HBS153" s="95"/>
      <c r="HBT153" s="95"/>
      <c r="HBU153" s="95"/>
      <c r="HBV153" s="95"/>
      <c r="HBW153" s="95"/>
      <c r="HBX153" s="95"/>
      <c r="HBY153" s="95"/>
      <c r="HBZ153" s="95"/>
      <c r="HCA153" s="95"/>
      <c r="HCB153" s="95"/>
      <c r="HCC153" s="95"/>
      <c r="HCD153" s="95"/>
      <c r="HCE153" s="95"/>
      <c r="HCF153" s="95"/>
      <c r="HCG153" s="95"/>
      <c r="HCH153" s="95"/>
      <c r="HCI153" s="95"/>
      <c r="HCJ153" s="95"/>
      <c r="HCK153" s="95"/>
      <c r="HCL153" s="95"/>
      <c r="HCM153" s="95"/>
      <c r="HCN153" s="95"/>
      <c r="HCO153" s="95"/>
      <c r="HCP153" s="95"/>
      <c r="HCQ153" s="95"/>
      <c r="HCR153" s="95"/>
      <c r="HCS153" s="95"/>
      <c r="HCT153" s="95"/>
      <c r="HCU153" s="95"/>
      <c r="HCV153" s="95"/>
      <c r="HCW153" s="95"/>
      <c r="HCX153" s="95"/>
      <c r="HCY153" s="95"/>
      <c r="HCZ153" s="95"/>
      <c r="HDA153" s="95"/>
      <c r="HDB153" s="95"/>
      <c r="HDC153" s="95"/>
      <c r="HDD153" s="95"/>
      <c r="HDE153" s="95"/>
      <c r="HDF153" s="95"/>
      <c r="HDG153" s="95"/>
      <c r="HDH153" s="95"/>
      <c r="HDI153" s="95"/>
      <c r="HDJ153" s="95"/>
      <c r="HDK153" s="95"/>
      <c r="HDL153" s="95"/>
      <c r="HDM153" s="95"/>
      <c r="HDN153" s="95"/>
      <c r="HDO153" s="95"/>
      <c r="HDP153" s="95"/>
      <c r="HDQ153" s="95"/>
      <c r="HDR153" s="95"/>
      <c r="HDS153" s="95"/>
      <c r="HDT153" s="95"/>
      <c r="HDU153" s="95"/>
      <c r="HDV153" s="95"/>
      <c r="HDW153" s="95"/>
      <c r="HDX153" s="95"/>
      <c r="HDY153" s="95"/>
      <c r="HDZ153" s="95"/>
      <c r="HEA153" s="95"/>
      <c r="HEB153" s="95"/>
      <c r="HEC153" s="95"/>
      <c r="HED153" s="95"/>
      <c r="HEE153" s="95"/>
      <c r="HEF153" s="95"/>
      <c r="HEG153" s="95"/>
      <c r="HEH153" s="95"/>
      <c r="HEI153" s="95"/>
      <c r="HEJ153" s="95"/>
      <c r="HEK153" s="95"/>
      <c r="HEL153" s="95"/>
      <c r="HEM153" s="95"/>
      <c r="HEN153" s="95"/>
      <c r="HEO153" s="95"/>
      <c r="HEP153" s="95"/>
      <c r="HEQ153" s="95"/>
      <c r="HER153" s="95"/>
      <c r="HES153" s="95"/>
      <c r="HET153" s="95"/>
      <c r="HEU153" s="95"/>
      <c r="HEV153" s="95"/>
      <c r="HEW153" s="95"/>
      <c r="HEX153" s="95"/>
      <c r="HEY153" s="95"/>
      <c r="HEZ153" s="95"/>
      <c r="HFA153" s="95"/>
      <c r="HFB153" s="95"/>
      <c r="HFC153" s="95"/>
      <c r="HFD153" s="95"/>
      <c r="HFE153" s="95"/>
      <c r="HFF153" s="95"/>
      <c r="HFG153" s="95"/>
      <c r="HFH153" s="95"/>
      <c r="HFI153" s="95"/>
      <c r="HFJ153" s="95"/>
      <c r="HFK153" s="95"/>
      <c r="HFL153" s="95"/>
      <c r="HFM153" s="95"/>
      <c r="HFN153" s="95"/>
      <c r="HFO153" s="95"/>
      <c r="HFP153" s="95"/>
      <c r="HFQ153" s="95"/>
      <c r="HFR153" s="95"/>
      <c r="HFS153" s="95"/>
      <c r="HFT153" s="95"/>
      <c r="HFU153" s="95"/>
      <c r="HFV153" s="95"/>
      <c r="HFW153" s="95"/>
      <c r="HFX153" s="95"/>
      <c r="HFY153" s="95"/>
      <c r="HFZ153" s="95"/>
      <c r="HGA153" s="95"/>
      <c r="HGB153" s="95"/>
      <c r="HGC153" s="95"/>
      <c r="HGD153" s="95"/>
      <c r="HGE153" s="95"/>
      <c r="HGF153" s="95"/>
      <c r="HGG153" s="95"/>
      <c r="HGH153" s="95"/>
      <c r="HGI153" s="95"/>
      <c r="HGJ153" s="95"/>
      <c r="HGK153" s="95"/>
      <c r="HGL153" s="95"/>
      <c r="HGM153" s="95"/>
      <c r="HGN153" s="95"/>
      <c r="HGO153" s="95"/>
      <c r="HGP153" s="95"/>
      <c r="HGQ153" s="95"/>
      <c r="HGR153" s="95"/>
      <c r="HGS153" s="95"/>
      <c r="HGT153" s="95"/>
      <c r="HGU153" s="95"/>
      <c r="HGV153" s="95"/>
      <c r="HGW153" s="95"/>
      <c r="HGX153" s="95"/>
      <c r="HGY153" s="95"/>
      <c r="HGZ153" s="95"/>
      <c r="HHA153" s="95"/>
      <c r="HHB153" s="95"/>
      <c r="HHC153" s="95"/>
      <c r="HHD153" s="95"/>
      <c r="HHE153" s="95"/>
      <c r="HHF153" s="95"/>
      <c r="HHG153" s="95"/>
      <c r="HHH153" s="95"/>
      <c r="HHI153" s="95"/>
      <c r="HHJ153" s="95"/>
      <c r="HHK153" s="95"/>
      <c r="HHL153" s="95"/>
      <c r="HHM153" s="95"/>
      <c r="HHN153" s="95"/>
      <c r="HHO153" s="95"/>
      <c r="HHP153" s="95"/>
      <c r="HHQ153" s="95"/>
      <c r="HHR153" s="95"/>
      <c r="HHS153" s="95"/>
      <c r="HHT153" s="95"/>
      <c r="HHU153" s="95"/>
      <c r="HHV153" s="95"/>
      <c r="HHW153" s="95"/>
      <c r="HHX153" s="95"/>
      <c r="HHY153" s="95"/>
      <c r="HHZ153" s="95"/>
      <c r="HIA153" s="95"/>
      <c r="HIB153" s="95"/>
      <c r="HIC153" s="95"/>
      <c r="HID153" s="95"/>
      <c r="HIE153" s="95"/>
      <c r="HIF153" s="95"/>
      <c r="HIG153" s="95"/>
      <c r="HIH153" s="95"/>
      <c r="HII153" s="95"/>
      <c r="HIJ153" s="95"/>
      <c r="HIK153" s="95"/>
      <c r="HIL153" s="95"/>
      <c r="HIM153" s="95"/>
      <c r="HIN153" s="95"/>
      <c r="HIO153" s="95"/>
      <c r="HIP153" s="95"/>
      <c r="HIQ153" s="95"/>
      <c r="HIR153" s="95"/>
      <c r="HIS153" s="95"/>
      <c r="HIT153" s="95"/>
      <c r="HIU153" s="95"/>
      <c r="HIV153" s="95"/>
      <c r="HIW153" s="95"/>
      <c r="HIX153" s="95"/>
      <c r="HIY153" s="95"/>
      <c r="HIZ153" s="95"/>
      <c r="HJA153" s="95"/>
      <c r="HJB153" s="95"/>
      <c r="HJC153" s="95"/>
      <c r="HJD153" s="95"/>
      <c r="HJE153" s="95"/>
      <c r="HJF153" s="95"/>
      <c r="HJG153" s="95"/>
      <c r="HJH153" s="95"/>
      <c r="HJI153" s="95"/>
      <c r="HJJ153" s="95"/>
      <c r="HJK153" s="95"/>
      <c r="HJL153" s="95"/>
      <c r="HJM153" s="95"/>
      <c r="HJN153" s="95"/>
      <c r="HJO153" s="95"/>
      <c r="HJP153" s="95"/>
      <c r="HJQ153" s="95"/>
      <c r="HJR153" s="95"/>
      <c r="HJS153" s="95"/>
      <c r="HJT153" s="95"/>
      <c r="HJU153" s="95"/>
      <c r="HJV153" s="95"/>
      <c r="HJW153" s="95"/>
      <c r="HJX153" s="95"/>
      <c r="HJY153" s="95"/>
      <c r="HJZ153" s="95"/>
      <c r="HKA153" s="95"/>
      <c r="HKB153" s="95"/>
      <c r="HKC153" s="95"/>
      <c r="HKD153" s="95"/>
      <c r="HKE153" s="95"/>
      <c r="HKF153" s="95"/>
      <c r="HKG153" s="95"/>
      <c r="HKH153" s="95"/>
      <c r="HKI153" s="95"/>
      <c r="HKJ153" s="95"/>
      <c r="HKK153" s="95"/>
      <c r="HKL153" s="95"/>
      <c r="HKM153" s="95"/>
      <c r="HKN153" s="95"/>
      <c r="HKO153" s="95"/>
      <c r="HKP153" s="95"/>
      <c r="HKQ153" s="95"/>
      <c r="HKR153" s="95"/>
      <c r="HKS153" s="95"/>
      <c r="HKT153" s="95"/>
      <c r="HKU153" s="95"/>
      <c r="HKV153" s="95"/>
      <c r="HKW153" s="95"/>
      <c r="HKX153" s="95"/>
      <c r="HKY153" s="95"/>
      <c r="HKZ153" s="95"/>
      <c r="HLA153" s="95"/>
      <c r="HLB153" s="95"/>
      <c r="HLC153" s="95"/>
      <c r="HLD153" s="95"/>
      <c r="HLE153" s="95"/>
      <c r="HLF153" s="95"/>
      <c r="HLG153" s="95"/>
      <c r="HLH153" s="95"/>
      <c r="HLI153" s="95"/>
      <c r="HLJ153" s="95"/>
      <c r="HLK153" s="95"/>
      <c r="HLL153" s="95"/>
      <c r="HLM153" s="95"/>
      <c r="HLN153" s="95"/>
      <c r="HLO153" s="95"/>
      <c r="HLP153" s="95"/>
      <c r="HLQ153" s="95"/>
      <c r="HLR153" s="95"/>
      <c r="HLS153" s="95"/>
      <c r="HLT153" s="95"/>
      <c r="HLU153" s="95"/>
      <c r="HLV153" s="95"/>
      <c r="HLW153" s="95"/>
      <c r="HLX153" s="95"/>
      <c r="HLY153" s="95"/>
      <c r="HLZ153" s="95"/>
      <c r="HMA153" s="95"/>
      <c r="HMB153" s="95"/>
      <c r="HMC153" s="95"/>
      <c r="HMD153" s="95"/>
      <c r="HME153" s="95"/>
      <c r="HMF153" s="95"/>
      <c r="HMG153" s="95"/>
      <c r="HMH153" s="95"/>
      <c r="HMI153" s="95"/>
      <c r="HMJ153" s="95"/>
      <c r="HMK153" s="95"/>
      <c r="HML153" s="95"/>
      <c r="HMM153" s="95"/>
      <c r="HMN153" s="95"/>
      <c r="HMO153" s="95"/>
      <c r="HMP153" s="95"/>
      <c r="HMQ153" s="95"/>
      <c r="HMR153" s="95"/>
      <c r="HMS153" s="95"/>
      <c r="HMT153" s="95"/>
      <c r="HMU153" s="95"/>
      <c r="HMV153" s="95"/>
      <c r="HMW153" s="95"/>
      <c r="HMX153" s="95"/>
      <c r="HMY153" s="95"/>
      <c r="HMZ153" s="95"/>
      <c r="HNA153" s="95"/>
      <c r="HNB153" s="95"/>
      <c r="HNC153" s="95"/>
      <c r="HND153" s="95"/>
      <c r="HNE153" s="95"/>
      <c r="HNF153" s="95"/>
      <c r="HNG153" s="95"/>
      <c r="HNH153" s="95"/>
      <c r="HNI153" s="95"/>
      <c r="HNJ153" s="95"/>
      <c r="HNK153" s="95"/>
      <c r="HNL153" s="95"/>
      <c r="HNM153" s="95"/>
      <c r="HNN153" s="95"/>
      <c r="HNO153" s="95"/>
      <c r="HNP153" s="95"/>
      <c r="HNQ153" s="95"/>
      <c r="HNR153" s="95"/>
      <c r="HNS153" s="95"/>
      <c r="HNT153" s="95"/>
      <c r="HNU153" s="95"/>
      <c r="HNV153" s="95"/>
      <c r="HNW153" s="95"/>
      <c r="HNX153" s="95"/>
      <c r="HNY153" s="95"/>
      <c r="HNZ153" s="95"/>
      <c r="HOA153" s="95"/>
      <c r="HOB153" s="95"/>
      <c r="HOC153" s="95"/>
      <c r="HOD153" s="95"/>
      <c r="HOE153" s="95"/>
      <c r="HOF153" s="95"/>
      <c r="HOG153" s="95"/>
      <c r="HOH153" s="95"/>
      <c r="HOI153" s="95"/>
      <c r="HOJ153" s="95"/>
      <c r="HOK153" s="95"/>
      <c r="HOL153" s="95"/>
      <c r="HOM153" s="95"/>
      <c r="HON153" s="95"/>
      <c r="HOO153" s="95"/>
      <c r="HOP153" s="95"/>
      <c r="HOQ153" s="95"/>
      <c r="HOR153" s="95"/>
      <c r="HOS153" s="95"/>
      <c r="HOT153" s="95"/>
      <c r="HOU153" s="95"/>
      <c r="HOV153" s="95"/>
      <c r="HOW153" s="95"/>
      <c r="HOX153" s="95"/>
      <c r="HOY153" s="95"/>
      <c r="HOZ153" s="95"/>
      <c r="HPA153" s="95"/>
      <c r="HPB153" s="95"/>
      <c r="HPC153" s="95"/>
      <c r="HPD153" s="95"/>
      <c r="HPE153" s="95"/>
      <c r="HPF153" s="95"/>
      <c r="HPG153" s="95"/>
      <c r="HPH153" s="95"/>
      <c r="HPI153" s="95"/>
      <c r="HPJ153" s="95"/>
      <c r="HPK153" s="95"/>
      <c r="HPL153" s="95"/>
      <c r="HPM153" s="95"/>
      <c r="HPN153" s="95"/>
      <c r="HPO153" s="95"/>
      <c r="HPP153" s="95"/>
      <c r="HPQ153" s="95"/>
      <c r="HPR153" s="95"/>
      <c r="HPS153" s="95"/>
      <c r="HPT153" s="95"/>
      <c r="HPU153" s="95"/>
      <c r="HPV153" s="95"/>
      <c r="HPW153" s="95"/>
      <c r="HPX153" s="95"/>
      <c r="HPY153" s="95"/>
      <c r="HPZ153" s="95"/>
      <c r="HQA153" s="95"/>
      <c r="HQB153" s="95"/>
      <c r="HQC153" s="95"/>
      <c r="HQD153" s="95"/>
      <c r="HQE153" s="95"/>
      <c r="HQF153" s="95"/>
      <c r="HQG153" s="95"/>
      <c r="HQH153" s="95"/>
      <c r="HQI153" s="95"/>
      <c r="HQJ153" s="95"/>
      <c r="HQK153" s="95"/>
      <c r="HQL153" s="95"/>
      <c r="HQM153" s="95"/>
      <c r="HQN153" s="95"/>
      <c r="HQO153" s="95"/>
      <c r="HQP153" s="95"/>
      <c r="HQQ153" s="95"/>
      <c r="HQR153" s="95"/>
      <c r="HQS153" s="95"/>
      <c r="HQT153" s="95"/>
      <c r="HQU153" s="95"/>
      <c r="HQV153" s="95"/>
      <c r="HQW153" s="95"/>
      <c r="HQX153" s="95"/>
      <c r="HQY153" s="95"/>
      <c r="HQZ153" s="95"/>
      <c r="HRA153" s="95"/>
      <c r="HRB153" s="95"/>
      <c r="HRC153" s="95"/>
      <c r="HRD153" s="95"/>
      <c r="HRE153" s="95"/>
      <c r="HRF153" s="95"/>
      <c r="HRG153" s="95"/>
      <c r="HRH153" s="95"/>
      <c r="HRI153" s="95"/>
      <c r="HRJ153" s="95"/>
      <c r="HRK153" s="95"/>
      <c r="HRL153" s="95"/>
      <c r="HRM153" s="95"/>
      <c r="HRN153" s="95"/>
      <c r="HRO153" s="95"/>
      <c r="HRP153" s="95"/>
      <c r="HRQ153" s="95"/>
      <c r="HRR153" s="95"/>
      <c r="HRS153" s="95"/>
      <c r="HRT153" s="95"/>
      <c r="HRU153" s="95"/>
      <c r="HRV153" s="95"/>
      <c r="HRW153" s="95"/>
      <c r="HRX153" s="95"/>
      <c r="HRY153" s="95"/>
      <c r="HRZ153" s="95"/>
      <c r="HSA153" s="95"/>
      <c r="HSB153" s="95"/>
      <c r="HSC153" s="95"/>
      <c r="HSD153" s="95"/>
      <c r="HSE153" s="95"/>
      <c r="HSF153" s="95"/>
      <c r="HSG153" s="95"/>
      <c r="HSH153" s="95"/>
      <c r="HSI153" s="95"/>
      <c r="HSJ153" s="95"/>
      <c r="HSK153" s="95"/>
      <c r="HSL153" s="95"/>
      <c r="HSM153" s="95"/>
      <c r="HSN153" s="95"/>
      <c r="HSO153" s="95"/>
      <c r="HSP153" s="95"/>
      <c r="HSQ153" s="95"/>
      <c r="HSR153" s="95"/>
      <c r="HSS153" s="95"/>
      <c r="HST153" s="95"/>
      <c r="HSU153" s="95"/>
      <c r="HSV153" s="95"/>
      <c r="HSW153" s="95"/>
      <c r="HSX153" s="95"/>
      <c r="HSY153" s="95"/>
      <c r="HSZ153" s="95"/>
      <c r="HTA153" s="95"/>
      <c r="HTB153" s="95"/>
      <c r="HTC153" s="95"/>
      <c r="HTD153" s="95"/>
      <c r="HTE153" s="95"/>
      <c r="HTF153" s="95"/>
      <c r="HTG153" s="95"/>
      <c r="HTH153" s="95"/>
      <c r="HTI153" s="95"/>
      <c r="HTJ153" s="95"/>
      <c r="HTK153" s="95"/>
      <c r="HTL153" s="95"/>
      <c r="HTM153" s="95"/>
      <c r="HTN153" s="95"/>
      <c r="HTO153" s="95"/>
      <c r="HTP153" s="95"/>
      <c r="HTQ153" s="95"/>
      <c r="HTR153" s="95"/>
      <c r="HTS153" s="95"/>
      <c r="HTT153" s="95"/>
      <c r="HTU153" s="95"/>
      <c r="HTV153" s="95"/>
      <c r="HTW153" s="95"/>
      <c r="HTX153" s="95"/>
      <c r="HTY153" s="95"/>
      <c r="HTZ153" s="95"/>
      <c r="HUA153" s="95"/>
      <c r="HUB153" s="95"/>
      <c r="HUC153" s="95"/>
      <c r="HUD153" s="95"/>
      <c r="HUE153" s="95"/>
      <c r="HUF153" s="95"/>
      <c r="HUG153" s="95"/>
      <c r="HUH153" s="95"/>
      <c r="HUI153" s="95"/>
      <c r="HUJ153" s="95"/>
      <c r="HUK153" s="95"/>
      <c r="HUL153" s="95"/>
      <c r="HUM153" s="95"/>
      <c r="HUN153" s="95"/>
      <c r="HUO153" s="95"/>
      <c r="HUP153" s="95"/>
      <c r="HUQ153" s="95"/>
      <c r="HUR153" s="95"/>
      <c r="HUS153" s="95"/>
      <c r="HUT153" s="95"/>
      <c r="HUU153" s="95"/>
      <c r="HUV153" s="95"/>
      <c r="HUW153" s="95"/>
      <c r="HUX153" s="95"/>
      <c r="HUY153" s="95"/>
      <c r="HUZ153" s="95"/>
      <c r="HVA153" s="95"/>
      <c r="HVB153" s="95"/>
      <c r="HVC153" s="95"/>
      <c r="HVD153" s="95"/>
      <c r="HVE153" s="95"/>
      <c r="HVF153" s="95"/>
      <c r="HVG153" s="95"/>
      <c r="HVH153" s="95"/>
      <c r="HVI153" s="95"/>
      <c r="HVJ153" s="95"/>
      <c r="HVK153" s="95"/>
      <c r="HVL153" s="95"/>
      <c r="HVM153" s="95"/>
      <c r="HVN153" s="95"/>
      <c r="HVO153" s="95"/>
      <c r="HVP153" s="95"/>
      <c r="HVQ153" s="95"/>
      <c r="HVR153" s="95"/>
      <c r="HVS153" s="95"/>
      <c r="HVT153" s="95"/>
      <c r="HVU153" s="95"/>
      <c r="HVV153" s="95"/>
      <c r="HVW153" s="95"/>
      <c r="HVX153" s="95"/>
      <c r="HVY153" s="95"/>
      <c r="HVZ153" s="95"/>
      <c r="HWA153" s="95"/>
      <c r="HWB153" s="95"/>
      <c r="HWC153" s="95"/>
      <c r="HWD153" s="95"/>
      <c r="HWE153" s="95"/>
      <c r="HWF153" s="95"/>
      <c r="HWG153" s="95"/>
      <c r="HWH153" s="95"/>
      <c r="HWI153" s="95"/>
      <c r="HWJ153" s="95"/>
      <c r="HWK153" s="95"/>
      <c r="HWL153" s="95"/>
      <c r="HWM153" s="95"/>
      <c r="HWN153" s="95"/>
      <c r="HWO153" s="95"/>
      <c r="HWP153" s="95"/>
      <c r="HWQ153" s="95"/>
      <c r="HWR153" s="95"/>
      <c r="HWS153" s="95"/>
      <c r="HWT153" s="95"/>
      <c r="HWU153" s="95"/>
      <c r="HWV153" s="95"/>
      <c r="HWW153" s="95"/>
      <c r="HWX153" s="95"/>
      <c r="HWY153" s="95"/>
      <c r="HWZ153" s="95"/>
      <c r="HXA153" s="95"/>
      <c r="HXB153" s="95"/>
      <c r="HXC153" s="95"/>
      <c r="HXD153" s="95"/>
      <c r="HXE153" s="95"/>
      <c r="HXF153" s="95"/>
      <c r="HXG153" s="95"/>
      <c r="HXH153" s="95"/>
      <c r="HXI153" s="95"/>
      <c r="HXJ153" s="95"/>
      <c r="HXK153" s="95"/>
      <c r="HXL153" s="95"/>
      <c r="HXM153" s="95"/>
      <c r="HXN153" s="95"/>
      <c r="HXO153" s="95"/>
      <c r="HXP153" s="95"/>
      <c r="HXQ153" s="95"/>
      <c r="HXR153" s="95"/>
      <c r="HXS153" s="95"/>
      <c r="HXT153" s="95"/>
      <c r="HXU153" s="95"/>
      <c r="HXV153" s="95"/>
      <c r="HXW153" s="95"/>
      <c r="HXX153" s="95"/>
      <c r="HXY153" s="95"/>
      <c r="HXZ153" s="95"/>
      <c r="HYA153" s="95"/>
      <c r="HYB153" s="95"/>
      <c r="HYC153" s="95"/>
      <c r="HYD153" s="95"/>
      <c r="HYE153" s="95"/>
      <c r="HYF153" s="95"/>
      <c r="HYG153" s="95"/>
      <c r="HYH153" s="95"/>
      <c r="HYI153" s="95"/>
      <c r="HYJ153" s="95"/>
      <c r="HYK153" s="95"/>
      <c r="HYL153" s="95"/>
      <c r="HYM153" s="95"/>
      <c r="HYN153" s="95"/>
      <c r="HYO153" s="95"/>
      <c r="HYP153" s="95"/>
      <c r="HYQ153" s="95"/>
      <c r="HYR153" s="95"/>
      <c r="HYS153" s="95"/>
      <c r="HYT153" s="95"/>
      <c r="HYU153" s="95"/>
      <c r="HYV153" s="95"/>
      <c r="HYW153" s="95"/>
      <c r="HYX153" s="95"/>
      <c r="HYY153" s="95"/>
      <c r="HYZ153" s="95"/>
      <c r="HZA153" s="95"/>
      <c r="HZB153" s="95"/>
      <c r="HZC153" s="95"/>
      <c r="HZD153" s="95"/>
      <c r="HZE153" s="95"/>
      <c r="HZF153" s="95"/>
      <c r="HZG153" s="95"/>
      <c r="HZH153" s="95"/>
      <c r="HZI153" s="95"/>
      <c r="HZJ153" s="95"/>
      <c r="HZK153" s="95"/>
      <c r="HZL153" s="95"/>
      <c r="HZM153" s="95"/>
      <c r="HZN153" s="95"/>
      <c r="HZO153" s="95"/>
      <c r="HZP153" s="95"/>
      <c r="HZQ153" s="95"/>
      <c r="HZR153" s="95"/>
      <c r="HZS153" s="95"/>
      <c r="HZT153" s="95"/>
      <c r="HZU153" s="95"/>
      <c r="HZV153" s="95"/>
      <c r="HZW153" s="95"/>
      <c r="HZX153" s="95"/>
      <c r="HZY153" s="95"/>
      <c r="HZZ153" s="95"/>
      <c r="IAA153" s="95"/>
      <c r="IAB153" s="95"/>
      <c r="IAC153" s="95"/>
      <c r="IAD153" s="95"/>
      <c r="IAE153" s="95"/>
      <c r="IAF153" s="95"/>
      <c r="IAG153" s="95"/>
      <c r="IAH153" s="95"/>
      <c r="IAI153" s="95"/>
      <c r="IAJ153" s="95"/>
      <c r="IAK153" s="95"/>
      <c r="IAL153" s="95"/>
      <c r="IAM153" s="95"/>
      <c r="IAN153" s="95"/>
      <c r="IAO153" s="95"/>
      <c r="IAP153" s="95"/>
      <c r="IAQ153" s="95"/>
      <c r="IAR153" s="95"/>
      <c r="IAS153" s="95"/>
      <c r="IAT153" s="95"/>
      <c r="IAU153" s="95"/>
      <c r="IAV153" s="95"/>
      <c r="IAW153" s="95"/>
      <c r="IAX153" s="95"/>
      <c r="IAY153" s="95"/>
      <c r="IAZ153" s="95"/>
      <c r="IBA153" s="95"/>
      <c r="IBB153" s="95"/>
      <c r="IBC153" s="95"/>
      <c r="IBD153" s="95"/>
      <c r="IBE153" s="95"/>
      <c r="IBF153" s="95"/>
      <c r="IBG153" s="95"/>
      <c r="IBH153" s="95"/>
      <c r="IBI153" s="95"/>
      <c r="IBJ153" s="95"/>
      <c r="IBK153" s="95"/>
      <c r="IBL153" s="95"/>
      <c r="IBM153" s="95"/>
      <c r="IBN153" s="95"/>
      <c r="IBO153" s="95"/>
      <c r="IBP153" s="95"/>
      <c r="IBQ153" s="95"/>
      <c r="IBR153" s="95"/>
      <c r="IBS153" s="95"/>
      <c r="IBT153" s="95"/>
      <c r="IBU153" s="95"/>
      <c r="IBV153" s="95"/>
      <c r="IBW153" s="95"/>
      <c r="IBX153" s="95"/>
      <c r="IBY153" s="95"/>
      <c r="IBZ153" s="95"/>
      <c r="ICA153" s="95"/>
      <c r="ICB153" s="95"/>
      <c r="ICC153" s="95"/>
      <c r="ICD153" s="95"/>
      <c r="ICE153" s="95"/>
      <c r="ICF153" s="95"/>
      <c r="ICG153" s="95"/>
      <c r="ICH153" s="95"/>
      <c r="ICI153" s="95"/>
      <c r="ICJ153" s="95"/>
      <c r="ICK153" s="95"/>
      <c r="ICL153" s="95"/>
      <c r="ICM153" s="95"/>
      <c r="ICN153" s="95"/>
      <c r="ICO153" s="95"/>
      <c r="ICP153" s="95"/>
      <c r="ICQ153" s="95"/>
      <c r="ICR153" s="95"/>
      <c r="ICS153" s="95"/>
      <c r="ICT153" s="95"/>
      <c r="ICU153" s="95"/>
      <c r="ICV153" s="95"/>
      <c r="ICW153" s="95"/>
      <c r="ICX153" s="95"/>
      <c r="ICY153" s="95"/>
      <c r="ICZ153" s="95"/>
      <c r="IDA153" s="95"/>
      <c r="IDB153" s="95"/>
      <c r="IDC153" s="95"/>
      <c r="IDD153" s="95"/>
      <c r="IDE153" s="95"/>
      <c r="IDF153" s="95"/>
      <c r="IDG153" s="95"/>
      <c r="IDH153" s="95"/>
      <c r="IDI153" s="95"/>
      <c r="IDJ153" s="95"/>
      <c r="IDK153" s="95"/>
      <c r="IDL153" s="95"/>
      <c r="IDM153" s="95"/>
      <c r="IDN153" s="95"/>
      <c r="IDO153" s="95"/>
      <c r="IDP153" s="95"/>
      <c r="IDQ153" s="95"/>
      <c r="IDR153" s="95"/>
      <c r="IDS153" s="95"/>
      <c r="IDT153" s="95"/>
      <c r="IDU153" s="95"/>
      <c r="IDV153" s="95"/>
      <c r="IDW153" s="95"/>
      <c r="IDX153" s="95"/>
      <c r="IDY153" s="95"/>
      <c r="IDZ153" s="95"/>
      <c r="IEA153" s="95"/>
      <c r="IEB153" s="95"/>
      <c r="IEC153" s="95"/>
      <c r="IED153" s="95"/>
      <c r="IEE153" s="95"/>
      <c r="IEF153" s="95"/>
      <c r="IEG153" s="95"/>
      <c r="IEH153" s="95"/>
      <c r="IEI153" s="95"/>
      <c r="IEJ153" s="95"/>
      <c r="IEK153" s="95"/>
      <c r="IEL153" s="95"/>
      <c r="IEM153" s="95"/>
      <c r="IEN153" s="95"/>
      <c r="IEO153" s="95"/>
      <c r="IEP153" s="95"/>
      <c r="IEQ153" s="95"/>
      <c r="IER153" s="95"/>
      <c r="IES153" s="95"/>
      <c r="IET153" s="95"/>
      <c r="IEU153" s="95"/>
      <c r="IEV153" s="95"/>
      <c r="IEW153" s="95"/>
      <c r="IEX153" s="95"/>
      <c r="IEY153" s="95"/>
      <c r="IEZ153" s="95"/>
      <c r="IFA153" s="95"/>
      <c r="IFB153" s="95"/>
      <c r="IFC153" s="95"/>
      <c r="IFD153" s="95"/>
      <c r="IFE153" s="95"/>
      <c r="IFF153" s="95"/>
      <c r="IFG153" s="95"/>
      <c r="IFH153" s="95"/>
      <c r="IFI153" s="95"/>
      <c r="IFJ153" s="95"/>
      <c r="IFK153" s="95"/>
      <c r="IFL153" s="95"/>
      <c r="IFM153" s="95"/>
      <c r="IFN153" s="95"/>
      <c r="IFO153" s="95"/>
      <c r="IFP153" s="95"/>
      <c r="IFQ153" s="95"/>
      <c r="IFR153" s="95"/>
      <c r="IFS153" s="95"/>
      <c r="IFT153" s="95"/>
      <c r="IFU153" s="95"/>
      <c r="IFV153" s="95"/>
      <c r="IFW153" s="95"/>
      <c r="IFX153" s="95"/>
      <c r="IFY153" s="95"/>
      <c r="IFZ153" s="95"/>
      <c r="IGA153" s="95"/>
      <c r="IGB153" s="95"/>
      <c r="IGC153" s="95"/>
      <c r="IGD153" s="95"/>
      <c r="IGE153" s="95"/>
      <c r="IGF153" s="95"/>
      <c r="IGG153" s="95"/>
      <c r="IGH153" s="95"/>
      <c r="IGI153" s="95"/>
      <c r="IGJ153" s="95"/>
      <c r="IGK153" s="95"/>
      <c r="IGL153" s="95"/>
      <c r="IGM153" s="95"/>
      <c r="IGN153" s="95"/>
      <c r="IGO153" s="95"/>
      <c r="IGP153" s="95"/>
      <c r="IGQ153" s="95"/>
      <c r="IGR153" s="95"/>
      <c r="IGS153" s="95"/>
      <c r="IGT153" s="95"/>
      <c r="IGU153" s="95"/>
      <c r="IGV153" s="95"/>
      <c r="IGW153" s="95"/>
      <c r="IGX153" s="95"/>
      <c r="IGY153" s="95"/>
      <c r="IGZ153" s="95"/>
      <c r="IHA153" s="95"/>
      <c r="IHB153" s="95"/>
      <c r="IHC153" s="95"/>
      <c r="IHD153" s="95"/>
      <c r="IHE153" s="95"/>
      <c r="IHF153" s="95"/>
      <c r="IHG153" s="95"/>
      <c r="IHH153" s="95"/>
      <c r="IHI153" s="95"/>
      <c r="IHJ153" s="95"/>
      <c r="IHK153" s="95"/>
      <c r="IHL153" s="95"/>
      <c r="IHM153" s="95"/>
      <c r="IHN153" s="95"/>
      <c r="IHO153" s="95"/>
      <c r="IHP153" s="95"/>
      <c r="IHQ153" s="95"/>
      <c r="IHR153" s="95"/>
      <c r="IHS153" s="95"/>
      <c r="IHT153" s="95"/>
      <c r="IHU153" s="95"/>
      <c r="IHV153" s="95"/>
      <c r="IHW153" s="95"/>
      <c r="IHX153" s="95"/>
      <c r="IHY153" s="95"/>
      <c r="IHZ153" s="95"/>
      <c r="IIA153" s="95"/>
      <c r="IIB153" s="95"/>
      <c r="IIC153" s="95"/>
      <c r="IID153" s="95"/>
      <c r="IIE153" s="95"/>
      <c r="IIF153" s="95"/>
      <c r="IIG153" s="95"/>
      <c r="IIH153" s="95"/>
      <c r="III153" s="95"/>
      <c r="IIJ153" s="95"/>
      <c r="IIK153" s="95"/>
      <c r="IIL153" s="95"/>
      <c r="IIM153" s="95"/>
      <c r="IIN153" s="95"/>
      <c r="IIO153" s="95"/>
      <c r="IIP153" s="95"/>
      <c r="IIQ153" s="95"/>
      <c r="IIR153" s="95"/>
      <c r="IIS153" s="95"/>
      <c r="IIT153" s="95"/>
      <c r="IIU153" s="95"/>
      <c r="IIV153" s="95"/>
      <c r="IIW153" s="95"/>
      <c r="IIX153" s="95"/>
      <c r="IIY153" s="95"/>
      <c r="IIZ153" s="95"/>
      <c r="IJA153" s="95"/>
      <c r="IJB153" s="95"/>
      <c r="IJC153" s="95"/>
      <c r="IJD153" s="95"/>
      <c r="IJE153" s="95"/>
      <c r="IJF153" s="95"/>
      <c r="IJG153" s="95"/>
      <c r="IJH153" s="95"/>
      <c r="IJI153" s="95"/>
      <c r="IJJ153" s="95"/>
      <c r="IJK153" s="95"/>
      <c r="IJL153" s="95"/>
      <c r="IJM153" s="95"/>
      <c r="IJN153" s="95"/>
      <c r="IJO153" s="95"/>
      <c r="IJP153" s="95"/>
      <c r="IJQ153" s="95"/>
      <c r="IJR153" s="95"/>
      <c r="IJS153" s="95"/>
      <c r="IJT153" s="95"/>
      <c r="IJU153" s="95"/>
      <c r="IJV153" s="95"/>
      <c r="IJW153" s="95"/>
      <c r="IJX153" s="95"/>
      <c r="IJY153" s="95"/>
      <c r="IJZ153" s="95"/>
      <c r="IKA153" s="95"/>
      <c r="IKB153" s="95"/>
      <c r="IKC153" s="95"/>
      <c r="IKD153" s="95"/>
      <c r="IKE153" s="95"/>
      <c r="IKF153" s="95"/>
      <c r="IKG153" s="95"/>
      <c r="IKH153" s="95"/>
      <c r="IKI153" s="95"/>
      <c r="IKJ153" s="95"/>
      <c r="IKK153" s="95"/>
      <c r="IKL153" s="95"/>
      <c r="IKM153" s="95"/>
      <c r="IKN153" s="95"/>
      <c r="IKO153" s="95"/>
      <c r="IKP153" s="95"/>
      <c r="IKQ153" s="95"/>
      <c r="IKR153" s="95"/>
      <c r="IKS153" s="95"/>
      <c r="IKT153" s="95"/>
      <c r="IKU153" s="95"/>
      <c r="IKV153" s="95"/>
      <c r="IKW153" s="95"/>
      <c r="IKX153" s="95"/>
      <c r="IKY153" s="95"/>
      <c r="IKZ153" s="95"/>
      <c r="ILA153" s="95"/>
      <c r="ILB153" s="95"/>
      <c r="ILC153" s="95"/>
      <c r="ILD153" s="95"/>
      <c r="ILE153" s="95"/>
      <c r="ILF153" s="95"/>
      <c r="ILG153" s="95"/>
      <c r="ILH153" s="95"/>
      <c r="ILI153" s="95"/>
      <c r="ILJ153" s="95"/>
      <c r="ILK153" s="95"/>
      <c r="ILL153" s="95"/>
      <c r="ILM153" s="95"/>
      <c r="ILN153" s="95"/>
      <c r="ILO153" s="95"/>
      <c r="ILP153" s="95"/>
      <c r="ILQ153" s="95"/>
      <c r="ILR153" s="95"/>
      <c r="ILS153" s="95"/>
      <c r="ILT153" s="95"/>
      <c r="ILU153" s="95"/>
      <c r="ILV153" s="95"/>
      <c r="ILW153" s="95"/>
      <c r="ILX153" s="95"/>
      <c r="ILY153" s="95"/>
      <c r="ILZ153" s="95"/>
      <c r="IMA153" s="95"/>
      <c r="IMB153" s="95"/>
      <c r="IMC153" s="95"/>
      <c r="IMD153" s="95"/>
      <c r="IME153" s="95"/>
      <c r="IMF153" s="95"/>
      <c r="IMG153" s="95"/>
      <c r="IMH153" s="95"/>
      <c r="IMI153" s="95"/>
      <c r="IMJ153" s="95"/>
      <c r="IMK153" s="95"/>
      <c r="IML153" s="95"/>
      <c r="IMM153" s="95"/>
      <c r="IMN153" s="95"/>
      <c r="IMO153" s="95"/>
      <c r="IMP153" s="95"/>
      <c r="IMQ153" s="95"/>
      <c r="IMR153" s="95"/>
      <c r="IMS153" s="95"/>
      <c r="IMT153" s="95"/>
      <c r="IMU153" s="95"/>
      <c r="IMV153" s="95"/>
      <c r="IMW153" s="95"/>
      <c r="IMX153" s="95"/>
      <c r="IMY153" s="95"/>
      <c r="IMZ153" s="95"/>
      <c r="INA153" s="95"/>
      <c r="INB153" s="95"/>
      <c r="INC153" s="95"/>
      <c r="IND153" s="95"/>
      <c r="INE153" s="95"/>
      <c r="INF153" s="95"/>
      <c r="ING153" s="95"/>
      <c r="INH153" s="95"/>
      <c r="INI153" s="95"/>
      <c r="INJ153" s="95"/>
      <c r="INK153" s="95"/>
      <c r="INL153" s="95"/>
      <c r="INM153" s="95"/>
      <c r="INN153" s="95"/>
      <c r="INO153" s="95"/>
      <c r="INP153" s="95"/>
      <c r="INQ153" s="95"/>
      <c r="INR153" s="95"/>
      <c r="INS153" s="95"/>
      <c r="INT153" s="95"/>
      <c r="INU153" s="95"/>
      <c r="INV153" s="95"/>
      <c r="INW153" s="95"/>
      <c r="INX153" s="95"/>
      <c r="INY153" s="95"/>
      <c r="INZ153" s="95"/>
      <c r="IOA153" s="95"/>
      <c r="IOB153" s="95"/>
      <c r="IOC153" s="95"/>
      <c r="IOD153" s="95"/>
      <c r="IOE153" s="95"/>
      <c r="IOF153" s="95"/>
      <c r="IOG153" s="95"/>
      <c r="IOH153" s="95"/>
      <c r="IOI153" s="95"/>
      <c r="IOJ153" s="95"/>
      <c r="IOK153" s="95"/>
      <c r="IOL153" s="95"/>
      <c r="IOM153" s="95"/>
      <c r="ION153" s="95"/>
      <c r="IOO153" s="95"/>
      <c r="IOP153" s="95"/>
      <c r="IOQ153" s="95"/>
      <c r="IOR153" s="95"/>
      <c r="IOS153" s="95"/>
      <c r="IOT153" s="95"/>
      <c r="IOU153" s="95"/>
      <c r="IOV153" s="95"/>
      <c r="IOW153" s="95"/>
      <c r="IOX153" s="95"/>
      <c r="IOY153" s="95"/>
      <c r="IOZ153" s="95"/>
      <c r="IPA153" s="95"/>
      <c r="IPB153" s="95"/>
      <c r="IPC153" s="95"/>
      <c r="IPD153" s="95"/>
      <c r="IPE153" s="95"/>
      <c r="IPF153" s="95"/>
      <c r="IPG153" s="95"/>
      <c r="IPH153" s="95"/>
      <c r="IPI153" s="95"/>
      <c r="IPJ153" s="95"/>
      <c r="IPK153" s="95"/>
      <c r="IPL153" s="95"/>
      <c r="IPM153" s="95"/>
      <c r="IPN153" s="95"/>
      <c r="IPO153" s="95"/>
      <c r="IPP153" s="95"/>
      <c r="IPQ153" s="95"/>
      <c r="IPR153" s="95"/>
      <c r="IPS153" s="95"/>
      <c r="IPT153" s="95"/>
      <c r="IPU153" s="95"/>
      <c r="IPV153" s="95"/>
      <c r="IPW153" s="95"/>
      <c r="IPX153" s="95"/>
      <c r="IPY153" s="95"/>
      <c r="IPZ153" s="95"/>
      <c r="IQA153" s="95"/>
      <c r="IQB153" s="95"/>
      <c r="IQC153" s="95"/>
      <c r="IQD153" s="95"/>
      <c r="IQE153" s="95"/>
      <c r="IQF153" s="95"/>
      <c r="IQG153" s="95"/>
      <c r="IQH153" s="95"/>
      <c r="IQI153" s="95"/>
      <c r="IQJ153" s="95"/>
      <c r="IQK153" s="95"/>
      <c r="IQL153" s="95"/>
      <c r="IQM153" s="95"/>
      <c r="IQN153" s="95"/>
      <c r="IQO153" s="95"/>
      <c r="IQP153" s="95"/>
      <c r="IQQ153" s="95"/>
      <c r="IQR153" s="95"/>
      <c r="IQS153" s="95"/>
      <c r="IQT153" s="95"/>
      <c r="IQU153" s="95"/>
      <c r="IQV153" s="95"/>
      <c r="IQW153" s="95"/>
      <c r="IQX153" s="95"/>
      <c r="IQY153" s="95"/>
      <c r="IQZ153" s="95"/>
      <c r="IRA153" s="95"/>
      <c r="IRB153" s="95"/>
      <c r="IRC153" s="95"/>
      <c r="IRD153" s="95"/>
      <c r="IRE153" s="95"/>
      <c r="IRF153" s="95"/>
      <c r="IRG153" s="95"/>
      <c r="IRH153" s="95"/>
      <c r="IRI153" s="95"/>
      <c r="IRJ153" s="95"/>
      <c r="IRK153" s="95"/>
      <c r="IRL153" s="95"/>
      <c r="IRM153" s="95"/>
      <c r="IRN153" s="95"/>
      <c r="IRO153" s="95"/>
      <c r="IRP153" s="95"/>
      <c r="IRQ153" s="95"/>
      <c r="IRR153" s="95"/>
      <c r="IRS153" s="95"/>
      <c r="IRT153" s="95"/>
      <c r="IRU153" s="95"/>
      <c r="IRV153" s="95"/>
      <c r="IRW153" s="95"/>
      <c r="IRX153" s="95"/>
      <c r="IRY153" s="95"/>
      <c r="IRZ153" s="95"/>
      <c r="ISA153" s="95"/>
      <c r="ISB153" s="95"/>
      <c r="ISC153" s="95"/>
      <c r="ISD153" s="95"/>
      <c r="ISE153" s="95"/>
      <c r="ISF153" s="95"/>
      <c r="ISG153" s="95"/>
      <c r="ISH153" s="95"/>
      <c r="ISI153" s="95"/>
      <c r="ISJ153" s="95"/>
      <c r="ISK153" s="95"/>
      <c r="ISL153" s="95"/>
      <c r="ISM153" s="95"/>
      <c r="ISN153" s="95"/>
      <c r="ISO153" s="95"/>
      <c r="ISP153" s="95"/>
      <c r="ISQ153" s="95"/>
      <c r="ISR153" s="95"/>
      <c r="ISS153" s="95"/>
      <c r="IST153" s="95"/>
      <c r="ISU153" s="95"/>
      <c r="ISV153" s="95"/>
      <c r="ISW153" s="95"/>
      <c r="ISX153" s="95"/>
      <c r="ISY153" s="95"/>
      <c r="ISZ153" s="95"/>
      <c r="ITA153" s="95"/>
      <c r="ITB153" s="95"/>
      <c r="ITC153" s="95"/>
      <c r="ITD153" s="95"/>
      <c r="ITE153" s="95"/>
      <c r="ITF153" s="95"/>
      <c r="ITG153" s="95"/>
      <c r="ITH153" s="95"/>
      <c r="ITI153" s="95"/>
      <c r="ITJ153" s="95"/>
      <c r="ITK153" s="95"/>
      <c r="ITL153" s="95"/>
      <c r="ITM153" s="95"/>
      <c r="ITN153" s="95"/>
      <c r="ITO153" s="95"/>
      <c r="ITP153" s="95"/>
      <c r="ITQ153" s="95"/>
      <c r="ITR153" s="95"/>
      <c r="ITS153" s="95"/>
      <c r="ITT153" s="95"/>
      <c r="ITU153" s="95"/>
      <c r="ITV153" s="95"/>
      <c r="ITW153" s="95"/>
      <c r="ITX153" s="95"/>
      <c r="ITY153" s="95"/>
      <c r="ITZ153" s="95"/>
      <c r="IUA153" s="95"/>
      <c r="IUB153" s="95"/>
      <c r="IUC153" s="95"/>
      <c r="IUD153" s="95"/>
      <c r="IUE153" s="95"/>
      <c r="IUF153" s="95"/>
      <c r="IUG153" s="95"/>
      <c r="IUH153" s="95"/>
      <c r="IUI153" s="95"/>
      <c r="IUJ153" s="95"/>
      <c r="IUK153" s="95"/>
      <c r="IUL153" s="95"/>
      <c r="IUM153" s="95"/>
      <c r="IUN153" s="95"/>
      <c r="IUO153" s="95"/>
      <c r="IUP153" s="95"/>
      <c r="IUQ153" s="95"/>
      <c r="IUR153" s="95"/>
      <c r="IUS153" s="95"/>
      <c r="IUT153" s="95"/>
      <c r="IUU153" s="95"/>
      <c r="IUV153" s="95"/>
      <c r="IUW153" s="95"/>
      <c r="IUX153" s="95"/>
      <c r="IUY153" s="95"/>
      <c r="IUZ153" s="95"/>
      <c r="IVA153" s="95"/>
      <c r="IVB153" s="95"/>
      <c r="IVC153" s="95"/>
      <c r="IVD153" s="95"/>
      <c r="IVE153" s="95"/>
      <c r="IVF153" s="95"/>
      <c r="IVG153" s="95"/>
      <c r="IVH153" s="95"/>
      <c r="IVI153" s="95"/>
      <c r="IVJ153" s="95"/>
      <c r="IVK153" s="95"/>
      <c r="IVL153" s="95"/>
      <c r="IVM153" s="95"/>
      <c r="IVN153" s="95"/>
      <c r="IVO153" s="95"/>
      <c r="IVP153" s="95"/>
      <c r="IVQ153" s="95"/>
      <c r="IVR153" s="95"/>
      <c r="IVS153" s="95"/>
      <c r="IVT153" s="95"/>
      <c r="IVU153" s="95"/>
      <c r="IVV153" s="95"/>
      <c r="IVW153" s="95"/>
      <c r="IVX153" s="95"/>
      <c r="IVY153" s="95"/>
      <c r="IVZ153" s="95"/>
      <c r="IWA153" s="95"/>
      <c r="IWB153" s="95"/>
      <c r="IWC153" s="95"/>
      <c r="IWD153" s="95"/>
      <c r="IWE153" s="95"/>
      <c r="IWF153" s="95"/>
      <c r="IWG153" s="95"/>
      <c r="IWH153" s="95"/>
      <c r="IWI153" s="95"/>
      <c r="IWJ153" s="95"/>
      <c r="IWK153" s="95"/>
      <c r="IWL153" s="95"/>
      <c r="IWM153" s="95"/>
      <c r="IWN153" s="95"/>
      <c r="IWO153" s="95"/>
      <c r="IWP153" s="95"/>
      <c r="IWQ153" s="95"/>
      <c r="IWR153" s="95"/>
      <c r="IWS153" s="95"/>
      <c r="IWT153" s="95"/>
      <c r="IWU153" s="95"/>
      <c r="IWV153" s="95"/>
      <c r="IWW153" s="95"/>
      <c r="IWX153" s="95"/>
      <c r="IWY153" s="95"/>
      <c r="IWZ153" s="95"/>
      <c r="IXA153" s="95"/>
      <c r="IXB153" s="95"/>
      <c r="IXC153" s="95"/>
      <c r="IXD153" s="95"/>
      <c r="IXE153" s="95"/>
      <c r="IXF153" s="95"/>
      <c r="IXG153" s="95"/>
      <c r="IXH153" s="95"/>
      <c r="IXI153" s="95"/>
      <c r="IXJ153" s="95"/>
      <c r="IXK153" s="95"/>
      <c r="IXL153" s="95"/>
      <c r="IXM153" s="95"/>
      <c r="IXN153" s="95"/>
      <c r="IXO153" s="95"/>
      <c r="IXP153" s="95"/>
      <c r="IXQ153" s="95"/>
      <c r="IXR153" s="95"/>
      <c r="IXS153" s="95"/>
      <c r="IXT153" s="95"/>
      <c r="IXU153" s="95"/>
      <c r="IXV153" s="95"/>
      <c r="IXW153" s="95"/>
      <c r="IXX153" s="95"/>
      <c r="IXY153" s="95"/>
      <c r="IXZ153" s="95"/>
      <c r="IYA153" s="95"/>
      <c r="IYB153" s="95"/>
      <c r="IYC153" s="95"/>
      <c r="IYD153" s="95"/>
      <c r="IYE153" s="95"/>
      <c r="IYF153" s="95"/>
      <c r="IYG153" s="95"/>
      <c r="IYH153" s="95"/>
      <c r="IYI153" s="95"/>
      <c r="IYJ153" s="95"/>
      <c r="IYK153" s="95"/>
      <c r="IYL153" s="95"/>
      <c r="IYM153" s="95"/>
      <c r="IYN153" s="95"/>
      <c r="IYO153" s="95"/>
      <c r="IYP153" s="95"/>
      <c r="IYQ153" s="95"/>
      <c r="IYR153" s="95"/>
      <c r="IYS153" s="95"/>
      <c r="IYT153" s="95"/>
      <c r="IYU153" s="95"/>
      <c r="IYV153" s="95"/>
      <c r="IYW153" s="95"/>
      <c r="IYX153" s="95"/>
      <c r="IYY153" s="95"/>
      <c r="IYZ153" s="95"/>
      <c r="IZA153" s="95"/>
      <c r="IZB153" s="95"/>
      <c r="IZC153" s="95"/>
      <c r="IZD153" s="95"/>
      <c r="IZE153" s="95"/>
      <c r="IZF153" s="95"/>
      <c r="IZG153" s="95"/>
      <c r="IZH153" s="95"/>
      <c r="IZI153" s="95"/>
      <c r="IZJ153" s="95"/>
      <c r="IZK153" s="95"/>
      <c r="IZL153" s="95"/>
      <c r="IZM153" s="95"/>
      <c r="IZN153" s="95"/>
      <c r="IZO153" s="95"/>
      <c r="IZP153" s="95"/>
      <c r="IZQ153" s="95"/>
      <c r="IZR153" s="95"/>
      <c r="IZS153" s="95"/>
      <c r="IZT153" s="95"/>
      <c r="IZU153" s="95"/>
      <c r="IZV153" s="95"/>
      <c r="IZW153" s="95"/>
      <c r="IZX153" s="95"/>
      <c r="IZY153" s="95"/>
      <c r="IZZ153" s="95"/>
      <c r="JAA153" s="95"/>
      <c r="JAB153" s="95"/>
      <c r="JAC153" s="95"/>
      <c r="JAD153" s="95"/>
      <c r="JAE153" s="95"/>
      <c r="JAF153" s="95"/>
      <c r="JAG153" s="95"/>
      <c r="JAH153" s="95"/>
      <c r="JAI153" s="95"/>
      <c r="JAJ153" s="95"/>
      <c r="JAK153" s="95"/>
      <c r="JAL153" s="95"/>
      <c r="JAM153" s="95"/>
      <c r="JAN153" s="95"/>
      <c r="JAO153" s="95"/>
      <c r="JAP153" s="95"/>
      <c r="JAQ153" s="95"/>
      <c r="JAR153" s="95"/>
      <c r="JAS153" s="95"/>
      <c r="JAT153" s="95"/>
      <c r="JAU153" s="95"/>
      <c r="JAV153" s="95"/>
      <c r="JAW153" s="95"/>
      <c r="JAX153" s="95"/>
      <c r="JAY153" s="95"/>
      <c r="JAZ153" s="95"/>
      <c r="JBA153" s="95"/>
      <c r="JBB153" s="95"/>
      <c r="JBC153" s="95"/>
      <c r="JBD153" s="95"/>
      <c r="JBE153" s="95"/>
      <c r="JBF153" s="95"/>
      <c r="JBG153" s="95"/>
      <c r="JBH153" s="95"/>
      <c r="JBI153" s="95"/>
      <c r="JBJ153" s="95"/>
      <c r="JBK153" s="95"/>
      <c r="JBL153" s="95"/>
      <c r="JBM153" s="95"/>
      <c r="JBN153" s="95"/>
      <c r="JBO153" s="95"/>
      <c r="JBP153" s="95"/>
      <c r="JBQ153" s="95"/>
      <c r="JBR153" s="95"/>
      <c r="JBS153" s="95"/>
      <c r="JBT153" s="95"/>
      <c r="JBU153" s="95"/>
      <c r="JBV153" s="95"/>
      <c r="JBW153" s="95"/>
      <c r="JBX153" s="95"/>
      <c r="JBY153" s="95"/>
      <c r="JBZ153" s="95"/>
      <c r="JCA153" s="95"/>
      <c r="JCB153" s="95"/>
      <c r="JCC153" s="95"/>
      <c r="JCD153" s="95"/>
      <c r="JCE153" s="95"/>
      <c r="JCF153" s="95"/>
      <c r="JCG153" s="95"/>
      <c r="JCH153" s="95"/>
      <c r="JCI153" s="95"/>
      <c r="JCJ153" s="95"/>
      <c r="JCK153" s="95"/>
      <c r="JCL153" s="95"/>
      <c r="JCM153" s="95"/>
      <c r="JCN153" s="95"/>
      <c r="JCO153" s="95"/>
      <c r="JCP153" s="95"/>
      <c r="JCQ153" s="95"/>
      <c r="JCR153" s="95"/>
      <c r="JCS153" s="95"/>
      <c r="JCT153" s="95"/>
      <c r="JCU153" s="95"/>
      <c r="JCV153" s="95"/>
      <c r="JCW153" s="95"/>
      <c r="JCX153" s="95"/>
      <c r="JCY153" s="95"/>
      <c r="JCZ153" s="95"/>
      <c r="JDA153" s="95"/>
      <c r="JDB153" s="95"/>
      <c r="JDC153" s="95"/>
      <c r="JDD153" s="95"/>
      <c r="JDE153" s="95"/>
      <c r="JDF153" s="95"/>
      <c r="JDG153" s="95"/>
      <c r="JDH153" s="95"/>
      <c r="JDI153" s="95"/>
      <c r="JDJ153" s="95"/>
      <c r="JDK153" s="95"/>
      <c r="JDL153" s="95"/>
      <c r="JDM153" s="95"/>
      <c r="JDN153" s="95"/>
      <c r="JDO153" s="95"/>
      <c r="JDP153" s="95"/>
      <c r="JDQ153" s="95"/>
      <c r="JDR153" s="95"/>
      <c r="JDS153" s="95"/>
      <c r="JDT153" s="95"/>
      <c r="JDU153" s="95"/>
      <c r="JDV153" s="95"/>
      <c r="JDW153" s="95"/>
      <c r="JDX153" s="95"/>
      <c r="JDY153" s="95"/>
      <c r="JDZ153" s="95"/>
      <c r="JEA153" s="95"/>
      <c r="JEB153" s="95"/>
      <c r="JEC153" s="95"/>
      <c r="JED153" s="95"/>
      <c r="JEE153" s="95"/>
      <c r="JEF153" s="95"/>
      <c r="JEG153" s="95"/>
      <c r="JEH153" s="95"/>
      <c r="JEI153" s="95"/>
      <c r="JEJ153" s="95"/>
      <c r="JEK153" s="95"/>
      <c r="JEL153" s="95"/>
      <c r="JEM153" s="95"/>
      <c r="JEN153" s="95"/>
      <c r="JEO153" s="95"/>
      <c r="JEP153" s="95"/>
      <c r="JEQ153" s="95"/>
      <c r="JER153" s="95"/>
      <c r="JES153" s="95"/>
      <c r="JET153" s="95"/>
      <c r="JEU153" s="95"/>
      <c r="JEV153" s="95"/>
      <c r="JEW153" s="95"/>
      <c r="JEX153" s="95"/>
      <c r="JEY153" s="95"/>
      <c r="JEZ153" s="95"/>
      <c r="JFA153" s="95"/>
      <c r="JFB153" s="95"/>
      <c r="JFC153" s="95"/>
      <c r="JFD153" s="95"/>
      <c r="JFE153" s="95"/>
      <c r="JFF153" s="95"/>
      <c r="JFG153" s="95"/>
      <c r="JFH153" s="95"/>
      <c r="JFI153" s="95"/>
      <c r="JFJ153" s="95"/>
      <c r="JFK153" s="95"/>
      <c r="JFL153" s="95"/>
      <c r="JFM153" s="95"/>
      <c r="JFN153" s="95"/>
      <c r="JFO153" s="95"/>
      <c r="JFP153" s="95"/>
      <c r="JFQ153" s="95"/>
      <c r="JFR153" s="95"/>
      <c r="JFS153" s="95"/>
      <c r="JFT153" s="95"/>
      <c r="JFU153" s="95"/>
      <c r="JFV153" s="95"/>
      <c r="JFW153" s="95"/>
      <c r="JFX153" s="95"/>
      <c r="JFY153" s="95"/>
      <c r="JFZ153" s="95"/>
      <c r="JGA153" s="95"/>
      <c r="JGB153" s="95"/>
      <c r="JGC153" s="95"/>
      <c r="JGD153" s="95"/>
      <c r="JGE153" s="95"/>
      <c r="JGF153" s="95"/>
      <c r="JGG153" s="95"/>
      <c r="JGH153" s="95"/>
      <c r="JGI153" s="95"/>
      <c r="JGJ153" s="95"/>
      <c r="JGK153" s="95"/>
      <c r="JGL153" s="95"/>
      <c r="JGM153" s="95"/>
      <c r="JGN153" s="95"/>
      <c r="JGO153" s="95"/>
      <c r="JGP153" s="95"/>
      <c r="JGQ153" s="95"/>
      <c r="JGR153" s="95"/>
      <c r="JGS153" s="95"/>
      <c r="JGT153" s="95"/>
      <c r="JGU153" s="95"/>
      <c r="JGV153" s="95"/>
      <c r="JGW153" s="95"/>
      <c r="JGX153" s="95"/>
      <c r="JGY153" s="95"/>
      <c r="JGZ153" s="95"/>
      <c r="JHA153" s="95"/>
      <c r="JHB153" s="95"/>
      <c r="JHC153" s="95"/>
      <c r="JHD153" s="95"/>
      <c r="JHE153" s="95"/>
      <c r="JHF153" s="95"/>
      <c r="JHG153" s="95"/>
      <c r="JHH153" s="95"/>
      <c r="JHI153" s="95"/>
      <c r="JHJ153" s="95"/>
      <c r="JHK153" s="95"/>
      <c r="JHL153" s="95"/>
      <c r="JHM153" s="95"/>
      <c r="JHN153" s="95"/>
      <c r="JHO153" s="95"/>
      <c r="JHP153" s="95"/>
      <c r="JHQ153" s="95"/>
      <c r="JHR153" s="95"/>
      <c r="JHS153" s="95"/>
      <c r="JHT153" s="95"/>
      <c r="JHU153" s="95"/>
      <c r="JHV153" s="95"/>
      <c r="JHW153" s="95"/>
      <c r="JHX153" s="95"/>
      <c r="JHY153" s="95"/>
      <c r="JHZ153" s="95"/>
      <c r="JIA153" s="95"/>
      <c r="JIB153" s="95"/>
      <c r="JIC153" s="95"/>
      <c r="JID153" s="95"/>
      <c r="JIE153" s="95"/>
      <c r="JIF153" s="95"/>
      <c r="JIG153" s="95"/>
      <c r="JIH153" s="95"/>
      <c r="JII153" s="95"/>
      <c r="JIJ153" s="95"/>
      <c r="JIK153" s="95"/>
      <c r="JIL153" s="95"/>
      <c r="JIM153" s="95"/>
      <c r="JIN153" s="95"/>
      <c r="JIO153" s="95"/>
      <c r="JIP153" s="95"/>
      <c r="JIQ153" s="95"/>
      <c r="JIR153" s="95"/>
      <c r="JIS153" s="95"/>
      <c r="JIT153" s="95"/>
      <c r="JIU153" s="95"/>
      <c r="JIV153" s="95"/>
      <c r="JIW153" s="95"/>
      <c r="JIX153" s="95"/>
      <c r="JIY153" s="95"/>
      <c r="JIZ153" s="95"/>
      <c r="JJA153" s="95"/>
      <c r="JJB153" s="95"/>
      <c r="JJC153" s="95"/>
      <c r="JJD153" s="95"/>
      <c r="JJE153" s="95"/>
      <c r="JJF153" s="95"/>
      <c r="JJG153" s="95"/>
      <c r="JJH153" s="95"/>
      <c r="JJI153" s="95"/>
      <c r="JJJ153" s="95"/>
      <c r="JJK153" s="95"/>
      <c r="JJL153" s="95"/>
      <c r="JJM153" s="95"/>
      <c r="JJN153" s="95"/>
      <c r="JJO153" s="95"/>
      <c r="JJP153" s="95"/>
      <c r="JJQ153" s="95"/>
      <c r="JJR153" s="95"/>
      <c r="JJS153" s="95"/>
      <c r="JJT153" s="95"/>
      <c r="JJU153" s="95"/>
      <c r="JJV153" s="95"/>
      <c r="JJW153" s="95"/>
      <c r="JJX153" s="95"/>
      <c r="JJY153" s="95"/>
      <c r="JJZ153" s="95"/>
      <c r="JKA153" s="95"/>
      <c r="JKB153" s="95"/>
      <c r="JKC153" s="95"/>
      <c r="JKD153" s="95"/>
      <c r="JKE153" s="95"/>
      <c r="JKF153" s="95"/>
      <c r="JKG153" s="95"/>
      <c r="JKH153" s="95"/>
      <c r="JKI153" s="95"/>
      <c r="JKJ153" s="95"/>
      <c r="JKK153" s="95"/>
      <c r="JKL153" s="95"/>
      <c r="JKM153" s="95"/>
      <c r="JKN153" s="95"/>
      <c r="JKO153" s="95"/>
      <c r="JKP153" s="95"/>
      <c r="JKQ153" s="95"/>
      <c r="JKR153" s="95"/>
      <c r="JKS153" s="95"/>
      <c r="JKT153" s="95"/>
      <c r="JKU153" s="95"/>
      <c r="JKV153" s="95"/>
      <c r="JKW153" s="95"/>
      <c r="JKX153" s="95"/>
      <c r="JKY153" s="95"/>
      <c r="JKZ153" s="95"/>
      <c r="JLA153" s="95"/>
      <c r="JLB153" s="95"/>
      <c r="JLC153" s="95"/>
      <c r="JLD153" s="95"/>
      <c r="JLE153" s="95"/>
      <c r="JLF153" s="95"/>
      <c r="JLG153" s="95"/>
      <c r="JLH153" s="95"/>
      <c r="JLI153" s="95"/>
      <c r="JLJ153" s="95"/>
      <c r="JLK153" s="95"/>
      <c r="JLL153" s="95"/>
      <c r="JLM153" s="95"/>
      <c r="JLN153" s="95"/>
      <c r="JLO153" s="95"/>
      <c r="JLP153" s="95"/>
      <c r="JLQ153" s="95"/>
      <c r="JLR153" s="95"/>
      <c r="JLS153" s="95"/>
      <c r="JLT153" s="95"/>
      <c r="JLU153" s="95"/>
      <c r="JLV153" s="95"/>
      <c r="JLW153" s="95"/>
      <c r="JLX153" s="95"/>
      <c r="JLY153" s="95"/>
      <c r="JLZ153" s="95"/>
      <c r="JMA153" s="95"/>
      <c r="JMB153" s="95"/>
      <c r="JMC153" s="95"/>
      <c r="JMD153" s="95"/>
      <c r="JME153" s="95"/>
      <c r="JMF153" s="95"/>
      <c r="JMG153" s="95"/>
      <c r="JMH153" s="95"/>
      <c r="JMI153" s="95"/>
      <c r="JMJ153" s="95"/>
      <c r="JMK153" s="95"/>
      <c r="JML153" s="95"/>
      <c r="JMM153" s="95"/>
      <c r="JMN153" s="95"/>
      <c r="JMO153" s="95"/>
      <c r="JMP153" s="95"/>
      <c r="JMQ153" s="95"/>
      <c r="JMR153" s="95"/>
      <c r="JMS153" s="95"/>
      <c r="JMT153" s="95"/>
      <c r="JMU153" s="95"/>
      <c r="JMV153" s="95"/>
      <c r="JMW153" s="95"/>
      <c r="JMX153" s="95"/>
      <c r="JMY153" s="95"/>
      <c r="JMZ153" s="95"/>
      <c r="JNA153" s="95"/>
      <c r="JNB153" s="95"/>
      <c r="JNC153" s="95"/>
      <c r="JND153" s="95"/>
      <c r="JNE153" s="95"/>
      <c r="JNF153" s="95"/>
      <c r="JNG153" s="95"/>
      <c r="JNH153" s="95"/>
      <c r="JNI153" s="95"/>
      <c r="JNJ153" s="95"/>
      <c r="JNK153" s="95"/>
      <c r="JNL153" s="95"/>
      <c r="JNM153" s="95"/>
      <c r="JNN153" s="95"/>
      <c r="JNO153" s="95"/>
      <c r="JNP153" s="95"/>
      <c r="JNQ153" s="95"/>
      <c r="JNR153" s="95"/>
      <c r="JNS153" s="95"/>
      <c r="JNT153" s="95"/>
      <c r="JNU153" s="95"/>
      <c r="JNV153" s="95"/>
      <c r="JNW153" s="95"/>
      <c r="JNX153" s="95"/>
      <c r="JNY153" s="95"/>
      <c r="JNZ153" s="95"/>
      <c r="JOA153" s="95"/>
      <c r="JOB153" s="95"/>
      <c r="JOC153" s="95"/>
      <c r="JOD153" s="95"/>
      <c r="JOE153" s="95"/>
      <c r="JOF153" s="95"/>
      <c r="JOG153" s="95"/>
      <c r="JOH153" s="95"/>
      <c r="JOI153" s="95"/>
      <c r="JOJ153" s="95"/>
      <c r="JOK153" s="95"/>
      <c r="JOL153" s="95"/>
      <c r="JOM153" s="95"/>
      <c r="JON153" s="95"/>
      <c r="JOO153" s="95"/>
      <c r="JOP153" s="95"/>
      <c r="JOQ153" s="95"/>
      <c r="JOR153" s="95"/>
      <c r="JOS153" s="95"/>
      <c r="JOT153" s="95"/>
      <c r="JOU153" s="95"/>
      <c r="JOV153" s="95"/>
      <c r="JOW153" s="95"/>
      <c r="JOX153" s="95"/>
      <c r="JOY153" s="95"/>
      <c r="JOZ153" s="95"/>
      <c r="JPA153" s="95"/>
      <c r="JPB153" s="95"/>
      <c r="JPC153" s="95"/>
      <c r="JPD153" s="95"/>
      <c r="JPE153" s="95"/>
      <c r="JPF153" s="95"/>
      <c r="JPG153" s="95"/>
      <c r="JPH153" s="95"/>
      <c r="JPI153" s="95"/>
      <c r="JPJ153" s="95"/>
      <c r="JPK153" s="95"/>
      <c r="JPL153" s="95"/>
      <c r="JPM153" s="95"/>
      <c r="JPN153" s="95"/>
      <c r="JPO153" s="95"/>
      <c r="JPP153" s="95"/>
      <c r="JPQ153" s="95"/>
      <c r="JPR153" s="95"/>
      <c r="JPS153" s="95"/>
      <c r="JPT153" s="95"/>
      <c r="JPU153" s="95"/>
      <c r="JPV153" s="95"/>
      <c r="JPW153" s="95"/>
      <c r="JPX153" s="95"/>
      <c r="JPY153" s="95"/>
      <c r="JPZ153" s="95"/>
      <c r="JQA153" s="95"/>
      <c r="JQB153" s="95"/>
      <c r="JQC153" s="95"/>
      <c r="JQD153" s="95"/>
      <c r="JQE153" s="95"/>
      <c r="JQF153" s="95"/>
      <c r="JQG153" s="95"/>
      <c r="JQH153" s="95"/>
      <c r="JQI153" s="95"/>
      <c r="JQJ153" s="95"/>
      <c r="JQK153" s="95"/>
      <c r="JQL153" s="95"/>
      <c r="JQM153" s="95"/>
      <c r="JQN153" s="95"/>
      <c r="JQO153" s="95"/>
      <c r="JQP153" s="95"/>
      <c r="JQQ153" s="95"/>
      <c r="JQR153" s="95"/>
      <c r="JQS153" s="95"/>
      <c r="JQT153" s="95"/>
      <c r="JQU153" s="95"/>
      <c r="JQV153" s="95"/>
      <c r="JQW153" s="95"/>
      <c r="JQX153" s="95"/>
      <c r="JQY153" s="95"/>
      <c r="JQZ153" s="95"/>
      <c r="JRA153" s="95"/>
      <c r="JRB153" s="95"/>
      <c r="JRC153" s="95"/>
      <c r="JRD153" s="95"/>
      <c r="JRE153" s="95"/>
      <c r="JRF153" s="95"/>
      <c r="JRG153" s="95"/>
      <c r="JRH153" s="95"/>
      <c r="JRI153" s="95"/>
      <c r="JRJ153" s="95"/>
      <c r="JRK153" s="95"/>
      <c r="JRL153" s="95"/>
      <c r="JRM153" s="95"/>
      <c r="JRN153" s="95"/>
      <c r="JRO153" s="95"/>
      <c r="JRP153" s="95"/>
      <c r="JRQ153" s="95"/>
      <c r="JRR153" s="95"/>
      <c r="JRS153" s="95"/>
      <c r="JRT153" s="95"/>
      <c r="JRU153" s="95"/>
      <c r="JRV153" s="95"/>
      <c r="JRW153" s="95"/>
      <c r="JRX153" s="95"/>
      <c r="JRY153" s="95"/>
      <c r="JRZ153" s="95"/>
      <c r="JSA153" s="95"/>
      <c r="JSB153" s="95"/>
      <c r="JSC153" s="95"/>
      <c r="JSD153" s="95"/>
      <c r="JSE153" s="95"/>
      <c r="JSF153" s="95"/>
      <c r="JSG153" s="95"/>
      <c r="JSH153" s="95"/>
      <c r="JSI153" s="95"/>
      <c r="JSJ153" s="95"/>
      <c r="JSK153" s="95"/>
      <c r="JSL153" s="95"/>
      <c r="JSM153" s="95"/>
      <c r="JSN153" s="95"/>
      <c r="JSO153" s="95"/>
      <c r="JSP153" s="95"/>
      <c r="JSQ153" s="95"/>
      <c r="JSR153" s="95"/>
      <c r="JSS153" s="95"/>
      <c r="JST153" s="95"/>
      <c r="JSU153" s="95"/>
      <c r="JSV153" s="95"/>
      <c r="JSW153" s="95"/>
      <c r="JSX153" s="95"/>
      <c r="JSY153" s="95"/>
      <c r="JSZ153" s="95"/>
      <c r="JTA153" s="95"/>
      <c r="JTB153" s="95"/>
      <c r="JTC153" s="95"/>
      <c r="JTD153" s="95"/>
      <c r="JTE153" s="95"/>
      <c r="JTF153" s="95"/>
      <c r="JTG153" s="95"/>
      <c r="JTH153" s="95"/>
      <c r="JTI153" s="95"/>
      <c r="JTJ153" s="95"/>
      <c r="JTK153" s="95"/>
      <c r="JTL153" s="95"/>
      <c r="JTM153" s="95"/>
      <c r="JTN153" s="95"/>
      <c r="JTO153" s="95"/>
      <c r="JTP153" s="95"/>
      <c r="JTQ153" s="95"/>
      <c r="JTR153" s="95"/>
      <c r="JTS153" s="95"/>
      <c r="JTT153" s="95"/>
      <c r="JTU153" s="95"/>
      <c r="JTV153" s="95"/>
      <c r="JTW153" s="95"/>
      <c r="JTX153" s="95"/>
      <c r="JTY153" s="95"/>
      <c r="JTZ153" s="95"/>
      <c r="JUA153" s="95"/>
      <c r="JUB153" s="95"/>
      <c r="JUC153" s="95"/>
      <c r="JUD153" s="95"/>
      <c r="JUE153" s="95"/>
      <c r="JUF153" s="95"/>
      <c r="JUG153" s="95"/>
      <c r="JUH153" s="95"/>
      <c r="JUI153" s="95"/>
      <c r="JUJ153" s="95"/>
      <c r="JUK153" s="95"/>
      <c r="JUL153" s="95"/>
      <c r="JUM153" s="95"/>
      <c r="JUN153" s="95"/>
      <c r="JUO153" s="95"/>
      <c r="JUP153" s="95"/>
      <c r="JUQ153" s="95"/>
      <c r="JUR153" s="95"/>
      <c r="JUS153" s="95"/>
      <c r="JUT153" s="95"/>
      <c r="JUU153" s="95"/>
      <c r="JUV153" s="95"/>
      <c r="JUW153" s="95"/>
      <c r="JUX153" s="95"/>
      <c r="JUY153" s="95"/>
      <c r="JUZ153" s="95"/>
      <c r="JVA153" s="95"/>
      <c r="JVB153" s="95"/>
      <c r="JVC153" s="95"/>
      <c r="JVD153" s="95"/>
      <c r="JVE153" s="95"/>
      <c r="JVF153" s="95"/>
      <c r="JVG153" s="95"/>
      <c r="JVH153" s="95"/>
      <c r="JVI153" s="95"/>
      <c r="JVJ153" s="95"/>
      <c r="JVK153" s="95"/>
      <c r="JVL153" s="95"/>
      <c r="JVM153" s="95"/>
      <c r="JVN153" s="95"/>
      <c r="JVO153" s="95"/>
      <c r="JVP153" s="95"/>
      <c r="JVQ153" s="95"/>
      <c r="JVR153" s="95"/>
      <c r="JVS153" s="95"/>
      <c r="JVT153" s="95"/>
      <c r="JVU153" s="95"/>
      <c r="JVV153" s="95"/>
      <c r="JVW153" s="95"/>
      <c r="JVX153" s="95"/>
      <c r="JVY153" s="95"/>
      <c r="JVZ153" s="95"/>
      <c r="JWA153" s="95"/>
      <c r="JWB153" s="95"/>
      <c r="JWC153" s="95"/>
      <c r="JWD153" s="95"/>
      <c r="JWE153" s="95"/>
      <c r="JWF153" s="95"/>
      <c r="JWG153" s="95"/>
      <c r="JWH153" s="95"/>
      <c r="JWI153" s="95"/>
      <c r="JWJ153" s="95"/>
      <c r="JWK153" s="95"/>
      <c r="JWL153" s="95"/>
      <c r="JWM153" s="95"/>
      <c r="JWN153" s="95"/>
      <c r="JWO153" s="95"/>
      <c r="JWP153" s="95"/>
      <c r="JWQ153" s="95"/>
      <c r="JWR153" s="95"/>
      <c r="JWS153" s="95"/>
      <c r="JWT153" s="95"/>
      <c r="JWU153" s="95"/>
      <c r="JWV153" s="95"/>
      <c r="JWW153" s="95"/>
      <c r="JWX153" s="95"/>
      <c r="JWY153" s="95"/>
      <c r="JWZ153" s="95"/>
      <c r="JXA153" s="95"/>
      <c r="JXB153" s="95"/>
      <c r="JXC153" s="95"/>
      <c r="JXD153" s="95"/>
      <c r="JXE153" s="95"/>
      <c r="JXF153" s="95"/>
      <c r="JXG153" s="95"/>
      <c r="JXH153" s="95"/>
      <c r="JXI153" s="95"/>
      <c r="JXJ153" s="95"/>
      <c r="JXK153" s="95"/>
      <c r="JXL153" s="95"/>
      <c r="JXM153" s="95"/>
      <c r="JXN153" s="95"/>
      <c r="JXO153" s="95"/>
      <c r="JXP153" s="95"/>
      <c r="JXQ153" s="95"/>
      <c r="JXR153" s="95"/>
      <c r="JXS153" s="95"/>
      <c r="JXT153" s="95"/>
      <c r="JXU153" s="95"/>
      <c r="JXV153" s="95"/>
      <c r="JXW153" s="95"/>
      <c r="JXX153" s="95"/>
      <c r="JXY153" s="95"/>
      <c r="JXZ153" s="95"/>
      <c r="JYA153" s="95"/>
      <c r="JYB153" s="95"/>
      <c r="JYC153" s="95"/>
      <c r="JYD153" s="95"/>
      <c r="JYE153" s="95"/>
      <c r="JYF153" s="95"/>
      <c r="JYG153" s="95"/>
      <c r="JYH153" s="95"/>
      <c r="JYI153" s="95"/>
      <c r="JYJ153" s="95"/>
      <c r="JYK153" s="95"/>
      <c r="JYL153" s="95"/>
      <c r="JYM153" s="95"/>
      <c r="JYN153" s="95"/>
      <c r="JYO153" s="95"/>
      <c r="JYP153" s="95"/>
      <c r="JYQ153" s="95"/>
      <c r="JYR153" s="95"/>
      <c r="JYS153" s="95"/>
      <c r="JYT153" s="95"/>
      <c r="JYU153" s="95"/>
      <c r="JYV153" s="95"/>
      <c r="JYW153" s="95"/>
      <c r="JYX153" s="95"/>
      <c r="JYY153" s="95"/>
      <c r="JYZ153" s="95"/>
      <c r="JZA153" s="95"/>
      <c r="JZB153" s="95"/>
      <c r="JZC153" s="95"/>
      <c r="JZD153" s="95"/>
      <c r="JZE153" s="95"/>
      <c r="JZF153" s="95"/>
      <c r="JZG153" s="95"/>
      <c r="JZH153" s="95"/>
      <c r="JZI153" s="95"/>
      <c r="JZJ153" s="95"/>
      <c r="JZK153" s="95"/>
      <c r="JZL153" s="95"/>
      <c r="JZM153" s="95"/>
      <c r="JZN153" s="95"/>
      <c r="JZO153" s="95"/>
      <c r="JZP153" s="95"/>
      <c r="JZQ153" s="95"/>
      <c r="JZR153" s="95"/>
      <c r="JZS153" s="95"/>
      <c r="JZT153" s="95"/>
      <c r="JZU153" s="95"/>
      <c r="JZV153" s="95"/>
      <c r="JZW153" s="95"/>
      <c r="JZX153" s="95"/>
      <c r="JZY153" s="95"/>
      <c r="JZZ153" s="95"/>
      <c r="KAA153" s="95"/>
      <c r="KAB153" s="95"/>
      <c r="KAC153" s="95"/>
      <c r="KAD153" s="95"/>
      <c r="KAE153" s="95"/>
      <c r="KAF153" s="95"/>
      <c r="KAG153" s="95"/>
      <c r="KAH153" s="95"/>
      <c r="KAI153" s="95"/>
      <c r="KAJ153" s="95"/>
      <c r="KAK153" s="95"/>
      <c r="KAL153" s="95"/>
      <c r="KAM153" s="95"/>
      <c r="KAN153" s="95"/>
      <c r="KAO153" s="95"/>
      <c r="KAP153" s="95"/>
      <c r="KAQ153" s="95"/>
      <c r="KAR153" s="95"/>
      <c r="KAS153" s="95"/>
      <c r="KAT153" s="95"/>
      <c r="KAU153" s="95"/>
      <c r="KAV153" s="95"/>
      <c r="KAW153" s="95"/>
      <c r="KAX153" s="95"/>
      <c r="KAY153" s="95"/>
      <c r="KAZ153" s="95"/>
      <c r="KBA153" s="95"/>
      <c r="KBB153" s="95"/>
      <c r="KBC153" s="95"/>
      <c r="KBD153" s="95"/>
      <c r="KBE153" s="95"/>
      <c r="KBF153" s="95"/>
      <c r="KBG153" s="95"/>
      <c r="KBH153" s="95"/>
      <c r="KBI153" s="95"/>
      <c r="KBJ153" s="95"/>
      <c r="KBK153" s="95"/>
      <c r="KBL153" s="95"/>
      <c r="KBM153" s="95"/>
      <c r="KBN153" s="95"/>
      <c r="KBO153" s="95"/>
      <c r="KBP153" s="95"/>
      <c r="KBQ153" s="95"/>
      <c r="KBR153" s="95"/>
      <c r="KBS153" s="95"/>
      <c r="KBT153" s="95"/>
      <c r="KBU153" s="95"/>
      <c r="KBV153" s="95"/>
      <c r="KBW153" s="95"/>
      <c r="KBX153" s="95"/>
      <c r="KBY153" s="95"/>
      <c r="KBZ153" s="95"/>
      <c r="KCA153" s="95"/>
      <c r="KCB153" s="95"/>
      <c r="KCC153" s="95"/>
      <c r="KCD153" s="95"/>
      <c r="KCE153" s="95"/>
      <c r="KCF153" s="95"/>
      <c r="KCG153" s="95"/>
      <c r="KCH153" s="95"/>
      <c r="KCI153" s="95"/>
      <c r="KCJ153" s="95"/>
      <c r="KCK153" s="95"/>
      <c r="KCL153" s="95"/>
      <c r="KCM153" s="95"/>
      <c r="KCN153" s="95"/>
      <c r="KCO153" s="95"/>
      <c r="KCP153" s="95"/>
      <c r="KCQ153" s="95"/>
      <c r="KCR153" s="95"/>
      <c r="KCS153" s="95"/>
      <c r="KCT153" s="95"/>
      <c r="KCU153" s="95"/>
      <c r="KCV153" s="95"/>
      <c r="KCW153" s="95"/>
      <c r="KCX153" s="95"/>
      <c r="KCY153" s="95"/>
      <c r="KCZ153" s="95"/>
      <c r="KDA153" s="95"/>
      <c r="KDB153" s="95"/>
      <c r="KDC153" s="95"/>
      <c r="KDD153" s="95"/>
      <c r="KDE153" s="95"/>
      <c r="KDF153" s="95"/>
      <c r="KDG153" s="95"/>
      <c r="KDH153" s="95"/>
      <c r="KDI153" s="95"/>
      <c r="KDJ153" s="95"/>
      <c r="KDK153" s="95"/>
      <c r="KDL153" s="95"/>
      <c r="KDM153" s="95"/>
      <c r="KDN153" s="95"/>
      <c r="KDO153" s="95"/>
      <c r="KDP153" s="95"/>
      <c r="KDQ153" s="95"/>
      <c r="KDR153" s="95"/>
      <c r="KDS153" s="95"/>
      <c r="KDT153" s="95"/>
      <c r="KDU153" s="95"/>
      <c r="KDV153" s="95"/>
      <c r="KDW153" s="95"/>
      <c r="KDX153" s="95"/>
      <c r="KDY153" s="95"/>
      <c r="KDZ153" s="95"/>
      <c r="KEA153" s="95"/>
      <c r="KEB153" s="95"/>
      <c r="KEC153" s="95"/>
      <c r="KED153" s="95"/>
      <c r="KEE153" s="95"/>
      <c r="KEF153" s="95"/>
      <c r="KEG153" s="95"/>
      <c r="KEH153" s="95"/>
      <c r="KEI153" s="95"/>
      <c r="KEJ153" s="95"/>
      <c r="KEK153" s="95"/>
      <c r="KEL153" s="95"/>
      <c r="KEM153" s="95"/>
      <c r="KEN153" s="95"/>
      <c r="KEO153" s="95"/>
      <c r="KEP153" s="95"/>
      <c r="KEQ153" s="95"/>
      <c r="KER153" s="95"/>
      <c r="KES153" s="95"/>
      <c r="KET153" s="95"/>
      <c r="KEU153" s="95"/>
      <c r="KEV153" s="95"/>
      <c r="KEW153" s="95"/>
      <c r="KEX153" s="95"/>
      <c r="KEY153" s="95"/>
      <c r="KEZ153" s="95"/>
      <c r="KFA153" s="95"/>
      <c r="KFB153" s="95"/>
      <c r="KFC153" s="95"/>
      <c r="KFD153" s="95"/>
      <c r="KFE153" s="95"/>
      <c r="KFF153" s="95"/>
      <c r="KFG153" s="95"/>
      <c r="KFH153" s="95"/>
      <c r="KFI153" s="95"/>
      <c r="KFJ153" s="95"/>
      <c r="KFK153" s="95"/>
      <c r="KFL153" s="95"/>
      <c r="KFM153" s="95"/>
      <c r="KFN153" s="95"/>
      <c r="KFO153" s="95"/>
      <c r="KFP153" s="95"/>
      <c r="KFQ153" s="95"/>
      <c r="KFR153" s="95"/>
      <c r="KFS153" s="95"/>
      <c r="KFT153" s="95"/>
      <c r="KFU153" s="95"/>
      <c r="KFV153" s="95"/>
      <c r="KFW153" s="95"/>
      <c r="KFX153" s="95"/>
      <c r="KFY153" s="95"/>
      <c r="KFZ153" s="95"/>
      <c r="KGA153" s="95"/>
      <c r="KGB153" s="95"/>
      <c r="KGC153" s="95"/>
      <c r="KGD153" s="95"/>
      <c r="KGE153" s="95"/>
      <c r="KGF153" s="95"/>
      <c r="KGG153" s="95"/>
      <c r="KGH153" s="95"/>
      <c r="KGI153" s="95"/>
      <c r="KGJ153" s="95"/>
      <c r="KGK153" s="95"/>
      <c r="KGL153" s="95"/>
      <c r="KGM153" s="95"/>
      <c r="KGN153" s="95"/>
      <c r="KGO153" s="95"/>
      <c r="KGP153" s="95"/>
      <c r="KGQ153" s="95"/>
      <c r="KGR153" s="95"/>
      <c r="KGS153" s="95"/>
      <c r="KGT153" s="95"/>
      <c r="KGU153" s="95"/>
      <c r="KGV153" s="95"/>
      <c r="KGW153" s="95"/>
      <c r="KGX153" s="95"/>
      <c r="KGY153" s="95"/>
      <c r="KGZ153" s="95"/>
      <c r="KHA153" s="95"/>
      <c r="KHB153" s="95"/>
      <c r="KHC153" s="95"/>
      <c r="KHD153" s="95"/>
      <c r="KHE153" s="95"/>
      <c r="KHF153" s="95"/>
      <c r="KHG153" s="95"/>
      <c r="KHH153" s="95"/>
      <c r="KHI153" s="95"/>
      <c r="KHJ153" s="95"/>
      <c r="KHK153" s="95"/>
      <c r="KHL153" s="95"/>
      <c r="KHM153" s="95"/>
      <c r="KHN153" s="95"/>
      <c r="KHO153" s="95"/>
      <c r="KHP153" s="95"/>
      <c r="KHQ153" s="95"/>
      <c r="KHR153" s="95"/>
      <c r="KHS153" s="95"/>
      <c r="KHT153" s="95"/>
      <c r="KHU153" s="95"/>
      <c r="KHV153" s="95"/>
      <c r="KHW153" s="95"/>
      <c r="KHX153" s="95"/>
      <c r="KHY153" s="95"/>
      <c r="KHZ153" s="95"/>
      <c r="KIA153" s="95"/>
      <c r="KIB153" s="95"/>
      <c r="KIC153" s="95"/>
      <c r="KID153" s="95"/>
      <c r="KIE153" s="95"/>
      <c r="KIF153" s="95"/>
      <c r="KIG153" s="95"/>
      <c r="KIH153" s="95"/>
      <c r="KII153" s="95"/>
      <c r="KIJ153" s="95"/>
      <c r="KIK153" s="95"/>
      <c r="KIL153" s="95"/>
      <c r="KIM153" s="95"/>
      <c r="KIN153" s="95"/>
      <c r="KIO153" s="95"/>
      <c r="KIP153" s="95"/>
      <c r="KIQ153" s="95"/>
      <c r="KIR153" s="95"/>
      <c r="KIS153" s="95"/>
      <c r="KIT153" s="95"/>
      <c r="KIU153" s="95"/>
      <c r="KIV153" s="95"/>
      <c r="KIW153" s="95"/>
      <c r="KIX153" s="95"/>
      <c r="KIY153" s="95"/>
      <c r="KIZ153" s="95"/>
      <c r="KJA153" s="95"/>
      <c r="KJB153" s="95"/>
      <c r="KJC153" s="95"/>
      <c r="KJD153" s="95"/>
      <c r="KJE153" s="95"/>
      <c r="KJF153" s="95"/>
      <c r="KJG153" s="95"/>
      <c r="KJH153" s="95"/>
      <c r="KJI153" s="95"/>
      <c r="KJJ153" s="95"/>
      <c r="KJK153" s="95"/>
      <c r="KJL153" s="95"/>
      <c r="KJM153" s="95"/>
      <c r="KJN153" s="95"/>
      <c r="KJO153" s="95"/>
      <c r="KJP153" s="95"/>
      <c r="KJQ153" s="95"/>
      <c r="KJR153" s="95"/>
      <c r="KJS153" s="95"/>
      <c r="KJT153" s="95"/>
      <c r="KJU153" s="95"/>
      <c r="KJV153" s="95"/>
      <c r="KJW153" s="95"/>
      <c r="KJX153" s="95"/>
      <c r="KJY153" s="95"/>
      <c r="KJZ153" s="95"/>
      <c r="KKA153" s="95"/>
      <c r="KKB153" s="95"/>
      <c r="KKC153" s="95"/>
      <c r="KKD153" s="95"/>
      <c r="KKE153" s="95"/>
      <c r="KKF153" s="95"/>
      <c r="KKG153" s="95"/>
      <c r="KKH153" s="95"/>
      <c r="KKI153" s="95"/>
      <c r="KKJ153" s="95"/>
      <c r="KKK153" s="95"/>
      <c r="KKL153" s="95"/>
      <c r="KKM153" s="95"/>
      <c r="KKN153" s="95"/>
      <c r="KKO153" s="95"/>
      <c r="KKP153" s="95"/>
      <c r="KKQ153" s="95"/>
      <c r="KKR153" s="95"/>
      <c r="KKS153" s="95"/>
      <c r="KKT153" s="95"/>
      <c r="KKU153" s="95"/>
      <c r="KKV153" s="95"/>
      <c r="KKW153" s="95"/>
      <c r="KKX153" s="95"/>
      <c r="KKY153" s="95"/>
      <c r="KKZ153" s="95"/>
      <c r="KLA153" s="95"/>
      <c r="KLB153" s="95"/>
      <c r="KLC153" s="95"/>
      <c r="KLD153" s="95"/>
      <c r="KLE153" s="95"/>
      <c r="KLF153" s="95"/>
      <c r="KLG153" s="95"/>
      <c r="KLH153" s="95"/>
      <c r="KLI153" s="95"/>
      <c r="KLJ153" s="95"/>
      <c r="KLK153" s="95"/>
      <c r="KLL153" s="95"/>
      <c r="KLM153" s="95"/>
      <c r="KLN153" s="95"/>
      <c r="KLO153" s="95"/>
      <c r="KLP153" s="95"/>
      <c r="KLQ153" s="95"/>
      <c r="KLR153" s="95"/>
      <c r="KLS153" s="95"/>
      <c r="KLT153" s="95"/>
      <c r="KLU153" s="95"/>
      <c r="KLV153" s="95"/>
      <c r="KLW153" s="95"/>
      <c r="KLX153" s="95"/>
      <c r="KLY153" s="95"/>
      <c r="KLZ153" s="95"/>
      <c r="KMA153" s="95"/>
      <c r="KMB153" s="95"/>
      <c r="KMC153" s="95"/>
      <c r="KMD153" s="95"/>
      <c r="KME153" s="95"/>
      <c r="KMF153" s="95"/>
      <c r="KMG153" s="95"/>
      <c r="KMH153" s="95"/>
      <c r="KMI153" s="95"/>
      <c r="KMJ153" s="95"/>
      <c r="KMK153" s="95"/>
      <c r="KML153" s="95"/>
      <c r="KMM153" s="95"/>
      <c r="KMN153" s="95"/>
      <c r="KMO153" s="95"/>
      <c r="KMP153" s="95"/>
      <c r="KMQ153" s="95"/>
      <c r="KMR153" s="95"/>
      <c r="KMS153" s="95"/>
      <c r="KMT153" s="95"/>
      <c r="KMU153" s="95"/>
      <c r="KMV153" s="95"/>
      <c r="KMW153" s="95"/>
      <c r="KMX153" s="95"/>
      <c r="KMY153" s="95"/>
      <c r="KMZ153" s="95"/>
      <c r="KNA153" s="95"/>
      <c r="KNB153" s="95"/>
      <c r="KNC153" s="95"/>
      <c r="KND153" s="95"/>
      <c r="KNE153" s="95"/>
      <c r="KNF153" s="95"/>
      <c r="KNG153" s="95"/>
      <c r="KNH153" s="95"/>
      <c r="KNI153" s="95"/>
      <c r="KNJ153" s="95"/>
      <c r="KNK153" s="95"/>
      <c r="KNL153" s="95"/>
      <c r="KNM153" s="95"/>
      <c r="KNN153" s="95"/>
      <c r="KNO153" s="95"/>
      <c r="KNP153" s="95"/>
      <c r="KNQ153" s="95"/>
      <c r="KNR153" s="95"/>
      <c r="KNS153" s="95"/>
      <c r="KNT153" s="95"/>
      <c r="KNU153" s="95"/>
      <c r="KNV153" s="95"/>
      <c r="KNW153" s="95"/>
      <c r="KNX153" s="95"/>
      <c r="KNY153" s="95"/>
      <c r="KNZ153" s="95"/>
      <c r="KOA153" s="95"/>
      <c r="KOB153" s="95"/>
      <c r="KOC153" s="95"/>
      <c r="KOD153" s="95"/>
      <c r="KOE153" s="95"/>
      <c r="KOF153" s="95"/>
      <c r="KOG153" s="95"/>
      <c r="KOH153" s="95"/>
      <c r="KOI153" s="95"/>
      <c r="KOJ153" s="95"/>
      <c r="KOK153" s="95"/>
      <c r="KOL153" s="95"/>
      <c r="KOM153" s="95"/>
      <c r="KON153" s="95"/>
      <c r="KOO153" s="95"/>
      <c r="KOP153" s="95"/>
      <c r="KOQ153" s="95"/>
      <c r="KOR153" s="95"/>
      <c r="KOS153" s="95"/>
      <c r="KOT153" s="95"/>
      <c r="KOU153" s="95"/>
      <c r="KOV153" s="95"/>
      <c r="KOW153" s="95"/>
      <c r="KOX153" s="95"/>
      <c r="KOY153" s="95"/>
      <c r="KOZ153" s="95"/>
      <c r="KPA153" s="95"/>
      <c r="KPB153" s="95"/>
      <c r="KPC153" s="95"/>
      <c r="KPD153" s="95"/>
      <c r="KPE153" s="95"/>
      <c r="KPF153" s="95"/>
      <c r="KPG153" s="95"/>
      <c r="KPH153" s="95"/>
      <c r="KPI153" s="95"/>
      <c r="KPJ153" s="95"/>
      <c r="KPK153" s="95"/>
      <c r="KPL153" s="95"/>
      <c r="KPM153" s="95"/>
      <c r="KPN153" s="95"/>
      <c r="KPO153" s="95"/>
      <c r="KPP153" s="95"/>
      <c r="KPQ153" s="95"/>
      <c r="KPR153" s="95"/>
      <c r="KPS153" s="95"/>
      <c r="KPT153" s="95"/>
      <c r="KPU153" s="95"/>
      <c r="KPV153" s="95"/>
      <c r="KPW153" s="95"/>
      <c r="KPX153" s="95"/>
      <c r="KPY153" s="95"/>
      <c r="KPZ153" s="95"/>
      <c r="KQA153" s="95"/>
      <c r="KQB153" s="95"/>
      <c r="KQC153" s="95"/>
      <c r="KQD153" s="95"/>
      <c r="KQE153" s="95"/>
      <c r="KQF153" s="95"/>
      <c r="KQG153" s="95"/>
      <c r="KQH153" s="95"/>
      <c r="KQI153" s="95"/>
      <c r="KQJ153" s="95"/>
      <c r="KQK153" s="95"/>
      <c r="KQL153" s="95"/>
      <c r="KQM153" s="95"/>
      <c r="KQN153" s="95"/>
      <c r="KQO153" s="95"/>
      <c r="KQP153" s="95"/>
      <c r="KQQ153" s="95"/>
      <c r="KQR153" s="95"/>
      <c r="KQS153" s="95"/>
      <c r="KQT153" s="95"/>
      <c r="KQU153" s="95"/>
      <c r="KQV153" s="95"/>
      <c r="KQW153" s="95"/>
      <c r="KQX153" s="95"/>
      <c r="KQY153" s="95"/>
      <c r="KQZ153" s="95"/>
      <c r="KRA153" s="95"/>
      <c r="KRB153" s="95"/>
      <c r="KRC153" s="95"/>
      <c r="KRD153" s="95"/>
      <c r="KRE153" s="95"/>
      <c r="KRF153" s="95"/>
      <c r="KRG153" s="95"/>
      <c r="KRH153" s="95"/>
      <c r="KRI153" s="95"/>
      <c r="KRJ153" s="95"/>
      <c r="KRK153" s="95"/>
      <c r="KRL153" s="95"/>
      <c r="KRM153" s="95"/>
      <c r="KRN153" s="95"/>
      <c r="KRO153" s="95"/>
      <c r="KRP153" s="95"/>
      <c r="KRQ153" s="95"/>
      <c r="KRR153" s="95"/>
      <c r="KRS153" s="95"/>
      <c r="KRT153" s="95"/>
      <c r="KRU153" s="95"/>
      <c r="KRV153" s="95"/>
      <c r="KRW153" s="95"/>
      <c r="KRX153" s="95"/>
      <c r="KRY153" s="95"/>
      <c r="KRZ153" s="95"/>
      <c r="KSA153" s="95"/>
      <c r="KSB153" s="95"/>
      <c r="KSC153" s="95"/>
      <c r="KSD153" s="95"/>
      <c r="KSE153" s="95"/>
      <c r="KSF153" s="95"/>
      <c r="KSG153" s="95"/>
      <c r="KSH153" s="95"/>
      <c r="KSI153" s="95"/>
      <c r="KSJ153" s="95"/>
      <c r="KSK153" s="95"/>
      <c r="KSL153" s="95"/>
      <c r="KSM153" s="95"/>
      <c r="KSN153" s="95"/>
      <c r="KSO153" s="95"/>
      <c r="KSP153" s="95"/>
      <c r="KSQ153" s="95"/>
      <c r="KSR153" s="95"/>
      <c r="KSS153" s="95"/>
      <c r="KST153" s="95"/>
      <c r="KSU153" s="95"/>
      <c r="KSV153" s="95"/>
      <c r="KSW153" s="95"/>
      <c r="KSX153" s="95"/>
      <c r="KSY153" s="95"/>
      <c r="KSZ153" s="95"/>
      <c r="KTA153" s="95"/>
      <c r="KTB153" s="95"/>
      <c r="KTC153" s="95"/>
      <c r="KTD153" s="95"/>
      <c r="KTE153" s="95"/>
      <c r="KTF153" s="95"/>
      <c r="KTG153" s="95"/>
      <c r="KTH153" s="95"/>
      <c r="KTI153" s="95"/>
      <c r="KTJ153" s="95"/>
      <c r="KTK153" s="95"/>
      <c r="KTL153" s="95"/>
      <c r="KTM153" s="95"/>
      <c r="KTN153" s="95"/>
      <c r="KTO153" s="95"/>
      <c r="KTP153" s="95"/>
      <c r="KTQ153" s="95"/>
      <c r="KTR153" s="95"/>
      <c r="KTS153" s="95"/>
      <c r="KTT153" s="95"/>
      <c r="KTU153" s="95"/>
      <c r="KTV153" s="95"/>
      <c r="KTW153" s="95"/>
      <c r="KTX153" s="95"/>
      <c r="KTY153" s="95"/>
      <c r="KTZ153" s="95"/>
      <c r="KUA153" s="95"/>
      <c r="KUB153" s="95"/>
      <c r="KUC153" s="95"/>
      <c r="KUD153" s="95"/>
      <c r="KUE153" s="95"/>
      <c r="KUF153" s="95"/>
      <c r="KUG153" s="95"/>
      <c r="KUH153" s="95"/>
      <c r="KUI153" s="95"/>
      <c r="KUJ153" s="95"/>
      <c r="KUK153" s="95"/>
      <c r="KUL153" s="95"/>
      <c r="KUM153" s="95"/>
      <c r="KUN153" s="95"/>
      <c r="KUO153" s="95"/>
      <c r="KUP153" s="95"/>
      <c r="KUQ153" s="95"/>
      <c r="KUR153" s="95"/>
      <c r="KUS153" s="95"/>
      <c r="KUT153" s="95"/>
      <c r="KUU153" s="95"/>
      <c r="KUV153" s="95"/>
      <c r="KUW153" s="95"/>
      <c r="KUX153" s="95"/>
      <c r="KUY153" s="95"/>
      <c r="KUZ153" s="95"/>
      <c r="KVA153" s="95"/>
      <c r="KVB153" s="95"/>
      <c r="KVC153" s="95"/>
      <c r="KVD153" s="95"/>
      <c r="KVE153" s="95"/>
      <c r="KVF153" s="95"/>
      <c r="KVG153" s="95"/>
      <c r="KVH153" s="95"/>
      <c r="KVI153" s="95"/>
      <c r="KVJ153" s="95"/>
      <c r="KVK153" s="95"/>
      <c r="KVL153" s="95"/>
      <c r="KVM153" s="95"/>
      <c r="KVN153" s="95"/>
      <c r="KVO153" s="95"/>
      <c r="KVP153" s="95"/>
      <c r="KVQ153" s="95"/>
      <c r="KVR153" s="95"/>
      <c r="KVS153" s="95"/>
      <c r="KVT153" s="95"/>
      <c r="KVU153" s="95"/>
      <c r="KVV153" s="95"/>
      <c r="KVW153" s="95"/>
      <c r="KVX153" s="95"/>
      <c r="KVY153" s="95"/>
      <c r="KVZ153" s="95"/>
      <c r="KWA153" s="95"/>
      <c r="KWB153" s="95"/>
      <c r="KWC153" s="95"/>
      <c r="KWD153" s="95"/>
      <c r="KWE153" s="95"/>
      <c r="KWF153" s="95"/>
      <c r="KWG153" s="95"/>
      <c r="KWH153" s="95"/>
      <c r="KWI153" s="95"/>
      <c r="KWJ153" s="95"/>
      <c r="KWK153" s="95"/>
      <c r="KWL153" s="95"/>
      <c r="KWM153" s="95"/>
      <c r="KWN153" s="95"/>
      <c r="KWO153" s="95"/>
      <c r="KWP153" s="95"/>
      <c r="KWQ153" s="95"/>
      <c r="KWR153" s="95"/>
      <c r="KWS153" s="95"/>
      <c r="KWT153" s="95"/>
      <c r="KWU153" s="95"/>
      <c r="KWV153" s="95"/>
      <c r="KWW153" s="95"/>
      <c r="KWX153" s="95"/>
      <c r="KWY153" s="95"/>
      <c r="KWZ153" s="95"/>
      <c r="KXA153" s="95"/>
      <c r="KXB153" s="95"/>
      <c r="KXC153" s="95"/>
      <c r="KXD153" s="95"/>
      <c r="KXE153" s="95"/>
      <c r="KXF153" s="95"/>
      <c r="KXG153" s="95"/>
      <c r="KXH153" s="95"/>
      <c r="KXI153" s="95"/>
      <c r="KXJ153" s="95"/>
      <c r="KXK153" s="95"/>
      <c r="KXL153" s="95"/>
      <c r="KXM153" s="95"/>
      <c r="KXN153" s="95"/>
      <c r="KXO153" s="95"/>
      <c r="KXP153" s="95"/>
      <c r="KXQ153" s="95"/>
      <c r="KXR153" s="95"/>
      <c r="KXS153" s="95"/>
      <c r="KXT153" s="95"/>
      <c r="KXU153" s="95"/>
      <c r="KXV153" s="95"/>
      <c r="KXW153" s="95"/>
      <c r="KXX153" s="95"/>
      <c r="KXY153" s="95"/>
      <c r="KXZ153" s="95"/>
      <c r="KYA153" s="95"/>
      <c r="KYB153" s="95"/>
      <c r="KYC153" s="95"/>
      <c r="KYD153" s="95"/>
      <c r="KYE153" s="95"/>
      <c r="KYF153" s="95"/>
      <c r="KYG153" s="95"/>
      <c r="KYH153" s="95"/>
      <c r="KYI153" s="95"/>
      <c r="KYJ153" s="95"/>
      <c r="KYK153" s="95"/>
      <c r="KYL153" s="95"/>
      <c r="KYM153" s="95"/>
      <c r="KYN153" s="95"/>
      <c r="KYO153" s="95"/>
      <c r="KYP153" s="95"/>
      <c r="KYQ153" s="95"/>
      <c r="KYR153" s="95"/>
      <c r="KYS153" s="95"/>
      <c r="KYT153" s="95"/>
      <c r="KYU153" s="95"/>
      <c r="KYV153" s="95"/>
      <c r="KYW153" s="95"/>
      <c r="KYX153" s="95"/>
      <c r="KYY153" s="95"/>
      <c r="KYZ153" s="95"/>
      <c r="KZA153" s="95"/>
      <c r="KZB153" s="95"/>
      <c r="KZC153" s="95"/>
      <c r="KZD153" s="95"/>
      <c r="KZE153" s="95"/>
      <c r="KZF153" s="95"/>
      <c r="KZG153" s="95"/>
      <c r="KZH153" s="95"/>
      <c r="KZI153" s="95"/>
      <c r="KZJ153" s="95"/>
      <c r="KZK153" s="95"/>
      <c r="KZL153" s="95"/>
      <c r="KZM153" s="95"/>
      <c r="KZN153" s="95"/>
      <c r="KZO153" s="95"/>
      <c r="KZP153" s="95"/>
      <c r="KZQ153" s="95"/>
      <c r="KZR153" s="95"/>
      <c r="KZS153" s="95"/>
      <c r="KZT153" s="95"/>
      <c r="KZU153" s="95"/>
      <c r="KZV153" s="95"/>
      <c r="KZW153" s="95"/>
      <c r="KZX153" s="95"/>
      <c r="KZY153" s="95"/>
      <c r="KZZ153" s="95"/>
      <c r="LAA153" s="95"/>
      <c r="LAB153" s="95"/>
      <c r="LAC153" s="95"/>
      <c r="LAD153" s="95"/>
      <c r="LAE153" s="95"/>
      <c r="LAF153" s="95"/>
      <c r="LAG153" s="95"/>
      <c r="LAH153" s="95"/>
      <c r="LAI153" s="95"/>
      <c r="LAJ153" s="95"/>
      <c r="LAK153" s="95"/>
      <c r="LAL153" s="95"/>
      <c r="LAM153" s="95"/>
      <c r="LAN153" s="95"/>
      <c r="LAO153" s="95"/>
      <c r="LAP153" s="95"/>
      <c r="LAQ153" s="95"/>
      <c r="LAR153" s="95"/>
      <c r="LAS153" s="95"/>
      <c r="LAT153" s="95"/>
      <c r="LAU153" s="95"/>
      <c r="LAV153" s="95"/>
      <c r="LAW153" s="95"/>
      <c r="LAX153" s="95"/>
      <c r="LAY153" s="95"/>
      <c r="LAZ153" s="95"/>
      <c r="LBA153" s="95"/>
      <c r="LBB153" s="95"/>
      <c r="LBC153" s="95"/>
      <c r="LBD153" s="95"/>
      <c r="LBE153" s="95"/>
      <c r="LBF153" s="95"/>
      <c r="LBG153" s="95"/>
      <c r="LBH153" s="95"/>
      <c r="LBI153" s="95"/>
      <c r="LBJ153" s="95"/>
      <c r="LBK153" s="95"/>
      <c r="LBL153" s="95"/>
      <c r="LBM153" s="95"/>
      <c r="LBN153" s="95"/>
      <c r="LBO153" s="95"/>
      <c r="LBP153" s="95"/>
      <c r="LBQ153" s="95"/>
      <c r="LBR153" s="95"/>
      <c r="LBS153" s="95"/>
      <c r="LBT153" s="95"/>
      <c r="LBU153" s="95"/>
      <c r="LBV153" s="95"/>
      <c r="LBW153" s="95"/>
      <c r="LBX153" s="95"/>
      <c r="LBY153" s="95"/>
      <c r="LBZ153" s="95"/>
      <c r="LCA153" s="95"/>
      <c r="LCB153" s="95"/>
      <c r="LCC153" s="95"/>
      <c r="LCD153" s="95"/>
      <c r="LCE153" s="95"/>
      <c r="LCF153" s="95"/>
      <c r="LCG153" s="95"/>
      <c r="LCH153" s="95"/>
      <c r="LCI153" s="95"/>
      <c r="LCJ153" s="95"/>
      <c r="LCK153" s="95"/>
      <c r="LCL153" s="95"/>
      <c r="LCM153" s="95"/>
      <c r="LCN153" s="95"/>
      <c r="LCO153" s="95"/>
      <c r="LCP153" s="95"/>
      <c r="LCQ153" s="95"/>
      <c r="LCR153" s="95"/>
      <c r="LCS153" s="95"/>
      <c r="LCT153" s="95"/>
      <c r="LCU153" s="95"/>
      <c r="LCV153" s="95"/>
      <c r="LCW153" s="95"/>
      <c r="LCX153" s="95"/>
      <c r="LCY153" s="95"/>
      <c r="LCZ153" s="95"/>
      <c r="LDA153" s="95"/>
      <c r="LDB153" s="95"/>
      <c r="LDC153" s="95"/>
      <c r="LDD153" s="95"/>
      <c r="LDE153" s="95"/>
      <c r="LDF153" s="95"/>
      <c r="LDG153" s="95"/>
      <c r="LDH153" s="95"/>
      <c r="LDI153" s="95"/>
      <c r="LDJ153" s="95"/>
      <c r="LDK153" s="95"/>
      <c r="LDL153" s="95"/>
      <c r="LDM153" s="95"/>
      <c r="LDN153" s="95"/>
      <c r="LDO153" s="95"/>
      <c r="LDP153" s="95"/>
      <c r="LDQ153" s="95"/>
      <c r="LDR153" s="95"/>
      <c r="LDS153" s="95"/>
      <c r="LDT153" s="95"/>
      <c r="LDU153" s="95"/>
      <c r="LDV153" s="95"/>
      <c r="LDW153" s="95"/>
      <c r="LDX153" s="95"/>
      <c r="LDY153" s="95"/>
      <c r="LDZ153" s="95"/>
      <c r="LEA153" s="95"/>
      <c r="LEB153" s="95"/>
      <c r="LEC153" s="95"/>
      <c r="LED153" s="95"/>
      <c r="LEE153" s="95"/>
      <c r="LEF153" s="95"/>
      <c r="LEG153" s="95"/>
      <c r="LEH153" s="95"/>
      <c r="LEI153" s="95"/>
      <c r="LEJ153" s="95"/>
      <c r="LEK153" s="95"/>
      <c r="LEL153" s="95"/>
      <c r="LEM153" s="95"/>
      <c r="LEN153" s="95"/>
      <c r="LEO153" s="95"/>
      <c r="LEP153" s="95"/>
      <c r="LEQ153" s="95"/>
      <c r="LER153" s="95"/>
      <c r="LES153" s="95"/>
      <c r="LET153" s="95"/>
      <c r="LEU153" s="95"/>
      <c r="LEV153" s="95"/>
      <c r="LEW153" s="95"/>
      <c r="LEX153" s="95"/>
      <c r="LEY153" s="95"/>
      <c r="LEZ153" s="95"/>
      <c r="LFA153" s="95"/>
      <c r="LFB153" s="95"/>
      <c r="LFC153" s="95"/>
      <c r="LFD153" s="95"/>
      <c r="LFE153" s="95"/>
      <c r="LFF153" s="95"/>
      <c r="LFG153" s="95"/>
      <c r="LFH153" s="95"/>
      <c r="LFI153" s="95"/>
      <c r="LFJ153" s="95"/>
      <c r="LFK153" s="95"/>
      <c r="LFL153" s="95"/>
      <c r="LFM153" s="95"/>
      <c r="LFN153" s="95"/>
      <c r="LFO153" s="95"/>
      <c r="LFP153" s="95"/>
      <c r="LFQ153" s="95"/>
      <c r="LFR153" s="95"/>
      <c r="LFS153" s="95"/>
      <c r="LFT153" s="95"/>
      <c r="LFU153" s="95"/>
      <c r="LFV153" s="95"/>
      <c r="LFW153" s="95"/>
      <c r="LFX153" s="95"/>
      <c r="LFY153" s="95"/>
      <c r="LFZ153" s="95"/>
      <c r="LGA153" s="95"/>
      <c r="LGB153" s="95"/>
      <c r="LGC153" s="95"/>
      <c r="LGD153" s="95"/>
      <c r="LGE153" s="95"/>
      <c r="LGF153" s="95"/>
      <c r="LGG153" s="95"/>
      <c r="LGH153" s="95"/>
      <c r="LGI153" s="95"/>
      <c r="LGJ153" s="95"/>
      <c r="LGK153" s="95"/>
      <c r="LGL153" s="95"/>
      <c r="LGM153" s="95"/>
      <c r="LGN153" s="95"/>
      <c r="LGO153" s="95"/>
      <c r="LGP153" s="95"/>
      <c r="LGQ153" s="95"/>
      <c r="LGR153" s="95"/>
      <c r="LGS153" s="95"/>
      <c r="LGT153" s="95"/>
      <c r="LGU153" s="95"/>
      <c r="LGV153" s="95"/>
      <c r="LGW153" s="95"/>
      <c r="LGX153" s="95"/>
      <c r="LGY153" s="95"/>
      <c r="LGZ153" s="95"/>
      <c r="LHA153" s="95"/>
      <c r="LHB153" s="95"/>
      <c r="LHC153" s="95"/>
      <c r="LHD153" s="95"/>
      <c r="LHE153" s="95"/>
      <c r="LHF153" s="95"/>
      <c r="LHG153" s="95"/>
      <c r="LHH153" s="95"/>
      <c r="LHI153" s="95"/>
      <c r="LHJ153" s="95"/>
      <c r="LHK153" s="95"/>
      <c r="LHL153" s="95"/>
      <c r="LHM153" s="95"/>
      <c r="LHN153" s="95"/>
      <c r="LHO153" s="95"/>
      <c r="LHP153" s="95"/>
      <c r="LHQ153" s="95"/>
      <c r="LHR153" s="95"/>
      <c r="LHS153" s="95"/>
      <c r="LHT153" s="95"/>
      <c r="LHU153" s="95"/>
      <c r="LHV153" s="95"/>
      <c r="LHW153" s="95"/>
      <c r="LHX153" s="95"/>
      <c r="LHY153" s="95"/>
      <c r="LHZ153" s="95"/>
      <c r="LIA153" s="95"/>
      <c r="LIB153" s="95"/>
      <c r="LIC153" s="95"/>
      <c r="LID153" s="95"/>
      <c r="LIE153" s="95"/>
      <c r="LIF153" s="95"/>
      <c r="LIG153" s="95"/>
      <c r="LIH153" s="95"/>
      <c r="LII153" s="95"/>
      <c r="LIJ153" s="95"/>
      <c r="LIK153" s="95"/>
      <c r="LIL153" s="95"/>
      <c r="LIM153" s="95"/>
      <c r="LIN153" s="95"/>
      <c r="LIO153" s="95"/>
      <c r="LIP153" s="95"/>
      <c r="LIQ153" s="95"/>
      <c r="LIR153" s="95"/>
      <c r="LIS153" s="95"/>
      <c r="LIT153" s="95"/>
      <c r="LIU153" s="95"/>
      <c r="LIV153" s="95"/>
      <c r="LIW153" s="95"/>
      <c r="LIX153" s="95"/>
      <c r="LIY153" s="95"/>
      <c r="LIZ153" s="95"/>
      <c r="LJA153" s="95"/>
      <c r="LJB153" s="95"/>
      <c r="LJC153" s="95"/>
      <c r="LJD153" s="95"/>
      <c r="LJE153" s="95"/>
      <c r="LJF153" s="95"/>
      <c r="LJG153" s="95"/>
      <c r="LJH153" s="95"/>
      <c r="LJI153" s="95"/>
      <c r="LJJ153" s="95"/>
      <c r="LJK153" s="95"/>
      <c r="LJL153" s="95"/>
      <c r="LJM153" s="95"/>
      <c r="LJN153" s="95"/>
      <c r="LJO153" s="95"/>
      <c r="LJP153" s="95"/>
      <c r="LJQ153" s="95"/>
      <c r="LJR153" s="95"/>
      <c r="LJS153" s="95"/>
      <c r="LJT153" s="95"/>
      <c r="LJU153" s="95"/>
      <c r="LJV153" s="95"/>
      <c r="LJW153" s="95"/>
      <c r="LJX153" s="95"/>
      <c r="LJY153" s="95"/>
      <c r="LJZ153" s="95"/>
      <c r="LKA153" s="95"/>
      <c r="LKB153" s="95"/>
      <c r="LKC153" s="95"/>
      <c r="LKD153" s="95"/>
      <c r="LKE153" s="95"/>
      <c r="LKF153" s="95"/>
      <c r="LKG153" s="95"/>
      <c r="LKH153" s="95"/>
      <c r="LKI153" s="95"/>
      <c r="LKJ153" s="95"/>
      <c r="LKK153" s="95"/>
      <c r="LKL153" s="95"/>
      <c r="LKM153" s="95"/>
      <c r="LKN153" s="95"/>
      <c r="LKO153" s="95"/>
      <c r="LKP153" s="95"/>
      <c r="LKQ153" s="95"/>
      <c r="LKR153" s="95"/>
      <c r="LKS153" s="95"/>
      <c r="LKT153" s="95"/>
      <c r="LKU153" s="95"/>
      <c r="LKV153" s="95"/>
      <c r="LKW153" s="95"/>
      <c r="LKX153" s="95"/>
      <c r="LKY153" s="95"/>
      <c r="LKZ153" s="95"/>
      <c r="LLA153" s="95"/>
      <c r="LLB153" s="95"/>
      <c r="LLC153" s="95"/>
      <c r="LLD153" s="95"/>
      <c r="LLE153" s="95"/>
      <c r="LLF153" s="95"/>
      <c r="LLG153" s="95"/>
      <c r="LLH153" s="95"/>
      <c r="LLI153" s="95"/>
      <c r="LLJ153" s="95"/>
      <c r="LLK153" s="95"/>
      <c r="LLL153" s="95"/>
      <c r="LLM153" s="95"/>
      <c r="LLN153" s="95"/>
      <c r="LLO153" s="95"/>
      <c r="LLP153" s="95"/>
      <c r="LLQ153" s="95"/>
      <c r="LLR153" s="95"/>
      <c r="LLS153" s="95"/>
      <c r="LLT153" s="95"/>
      <c r="LLU153" s="95"/>
      <c r="LLV153" s="95"/>
      <c r="LLW153" s="95"/>
      <c r="LLX153" s="95"/>
      <c r="LLY153" s="95"/>
      <c r="LLZ153" s="95"/>
      <c r="LMA153" s="95"/>
      <c r="LMB153" s="95"/>
      <c r="LMC153" s="95"/>
      <c r="LMD153" s="95"/>
      <c r="LME153" s="95"/>
      <c r="LMF153" s="95"/>
      <c r="LMG153" s="95"/>
      <c r="LMH153" s="95"/>
      <c r="LMI153" s="95"/>
      <c r="LMJ153" s="95"/>
      <c r="LMK153" s="95"/>
      <c r="LML153" s="95"/>
      <c r="LMM153" s="95"/>
      <c r="LMN153" s="95"/>
      <c r="LMO153" s="95"/>
      <c r="LMP153" s="95"/>
      <c r="LMQ153" s="95"/>
      <c r="LMR153" s="95"/>
      <c r="LMS153" s="95"/>
      <c r="LMT153" s="95"/>
      <c r="LMU153" s="95"/>
      <c r="LMV153" s="95"/>
      <c r="LMW153" s="95"/>
      <c r="LMX153" s="95"/>
      <c r="LMY153" s="95"/>
      <c r="LMZ153" s="95"/>
      <c r="LNA153" s="95"/>
      <c r="LNB153" s="95"/>
      <c r="LNC153" s="95"/>
      <c r="LND153" s="95"/>
      <c r="LNE153" s="95"/>
      <c r="LNF153" s="95"/>
      <c r="LNG153" s="95"/>
      <c r="LNH153" s="95"/>
      <c r="LNI153" s="95"/>
      <c r="LNJ153" s="95"/>
      <c r="LNK153" s="95"/>
      <c r="LNL153" s="95"/>
      <c r="LNM153" s="95"/>
      <c r="LNN153" s="95"/>
      <c r="LNO153" s="95"/>
      <c r="LNP153" s="95"/>
      <c r="LNQ153" s="95"/>
      <c r="LNR153" s="95"/>
      <c r="LNS153" s="95"/>
      <c r="LNT153" s="95"/>
      <c r="LNU153" s="95"/>
      <c r="LNV153" s="95"/>
      <c r="LNW153" s="95"/>
      <c r="LNX153" s="95"/>
      <c r="LNY153" s="95"/>
      <c r="LNZ153" s="95"/>
      <c r="LOA153" s="95"/>
      <c r="LOB153" s="95"/>
      <c r="LOC153" s="95"/>
      <c r="LOD153" s="95"/>
      <c r="LOE153" s="95"/>
      <c r="LOF153" s="95"/>
      <c r="LOG153" s="95"/>
      <c r="LOH153" s="95"/>
      <c r="LOI153" s="95"/>
      <c r="LOJ153" s="95"/>
      <c r="LOK153" s="95"/>
      <c r="LOL153" s="95"/>
      <c r="LOM153" s="95"/>
      <c r="LON153" s="95"/>
      <c r="LOO153" s="95"/>
      <c r="LOP153" s="95"/>
      <c r="LOQ153" s="95"/>
      <c r="LOR153" s="95"/>
      <c r="LOS153" s="95"/>
      <c r="LOT153" s="95"/>
      <c r="LOU153" s="95"/>
      <c r="LOV153" s="95"/>
      <c r="LOW153" s="95"/>
      <c r="LOX153" s="95"/>
      <c r="LOY153" s="95"/>
      <c r="LOZ153" s="95"/>
      <c r="LPA153" s="95"/>
      <c r="LPB153" s="95"/>
      <c r="LPC153" s="95"/>
      <c r="LPD153" s="95"/>
      <c r="LPE153" s="95"/>
      <c r="LPF153" s="95"/>
      <c r="LPG153" s="95"/>
      <c r="LPH153" s="95"/>
      <c r="LPI153" s="95"/>
      <c r="LPJ153" s="95"/>
      <c r="LPK153" s="95"/>
      <c r="LPL153" s="95"/>
      <c r="LPM153" s="95"/>
      <c r="LPN153" s="95"/>
      <c r="LPO153" s="95"/>
      <c r="LPP153" s="95"/>
      <c r="LPQ153" s="95"/>
      <c r="LPR153" s="95"/>
      <c r="LPS153" s="95"/>
      <c r="LPT153" s="95"/>
      <c r="LPU153" s="95"/>
      <c r="LPV153" s="95"/>
      <c r="LPW153" s="95"/>
      <c r="LPX153" s="95"/>
      <c r="LPY153" s="95"/>
      <c r="LPZ153" s="95"/>
      <c r="LQA153" s="95"/>
      <c r="LQB153" s="95"/>
      <c r="LQC153" s="95"/>
      <c r="LQD153" s="95"/>
      <c r="LQE153" s="95"/>
      <c r="LQF153" s="95"/>
      <c r="LQG153" s="95"/>
      <c r="LQH153" s="95"/>
      <c r="LQI153" s="95"/>
      <c r="LQJ153" s="95"/>
      <c r="LQK153" s="95"/>
      <c r="LQL153" s="95"/>
      <c r="LQM153" s="95"/>
      <c r="LQN153" s="95"/>
      <c r="LQO153" s="95"/>
      <c r="LQP153" s="95"/>
      <c r="LQQ153" s="95"/>
      <c r="LQR153" s="95"/>
      <c r="LQS153" s="95"/>
      <c r="LQT153" s="95"/>
      <c r="LQU153" s="95"/>
      <c r="LQV153" s="95"/>
      <c r="LQW153" s="95"/>
      <c r="LQX153" s="95"/>
      <c r="LQY153" s="95"/>
      <c r="LQZ153" s="95"/>
      <c r="LRA153" s="95"/>
      <c r="LRB153" s="95"/>
      <c r="LRC153" s="95"/>
      <c r="LRD153" s="95"/>
      <c r="LRE153" s="95"/>
      <c r="LRF153" s="95"/>
      <c r="LRG153" s="95"/>
      <c r="LRH153" s="95"/>
      <c r="LRI153" s="95"/>
      <c r="LRJ153" s="95"/>
      <c r="LRK153" s="95"/>
      <c r="LRL153" s="95"/>
      <c r="LRM153" s="95"/>
      <c r="LRN153" s="95"/>
      <c r="LRO153" s="95"/>
      <c r="LRP153" s="95"/>
      <c r="LRQ153" s="95"/>
      <c r="LRR153" s="95"/>
      <c r="LRS153" s="95"/>
      <c r="LRT153" s="95"/>
      <c r="LRU153" s="95"/>
      <c r="LRV153" s="95"/>
      <c r="LRW153" s="95"/>
      <c r="LRX153" s="95"/>
      <c r="LRY153" s="95"/>
      <c r="LRZ153" s="95"/>
      <c r="LSA153" s="95"/>
      <c r="LSB153" s="95"/>
      <c r="LSC153" s="95"/>
      <c r="LSD153" s="95"/>
      <c r="LSE153" s="95"/>
      <c r="LSF153" s="95"/>
      <c r="LSG153" s="95"/>
      <c r="LSH153" s="95"/>
      <c r="LSI153" s="95"/>
      <c r="LSJ153" s="95"/>
      <c r="LSK153" s="95"/>
      <c r="LSL153" s="95"/>
      <c r="LSM153" s="95"/>
      <c r="LSN153" s="95"/>
      <c r="LSO153" s="95"/>
      <c r="LSP153" s="95"/>
      <c r="LSQ153" s="95"/>
      <c r="LSR153" s="95"/>
      <c r="LSS153" s="95"/>
      <c r="LST153" s="95"/>
      <c r="LSU153" s="95"/>
      <c r="LSV153" s="95"/>
      <c r="LSW153" s="95"/>
      <c r="LSX153" s="95"/>
      <c r="LSY153" s="95"/>
      <c r="LSZ153" s="95"/>
      <c r="LTA153" s="95"/>
      <c r="LTB153" s="95"/>
      <c r="LTC153" s="95"/>
      <c r="LTD153" s="95"/>
      <c r="LTE153" s="95"/>
      <c r="LTF153" s="95"/>
      <c r="LTG153" s="95"/>
      <c r="LTH153" s="95"/>
      <c r="LTI153" s="95"/>
      <c r="LTJ153" s="95"/>
      <c r="LTK153" s="95"/>
      <c r="LTL153" s="95"/>
      <c r="LTM153" s="95"/>
      <c r="LTN153" s="95"/>
      <c r="LTO153" s="95"/>
      <c r="LTP153" s="95"/>
      <c r="LTQ153" s="95"/>
      <c r="LTR153" s="95"/>
      <c r="LTS153" s="95"/>
      <c r="LTT153" s="95"/>
      <c r="LTU153" s="95"/>
      <c r="LTV153" s="95"/>
      <c r="LTW153" s="95"/>
      <c r="LTX153" s="95"/>
      <c r="LTY153" s="95"/>
      <c r="LTZ153" s="95"/>
      <c r="LUA153" s="95"/>
      <c r="LUB153" s="95"/>
      <c r="LUC153" s="95"/>
      <c r="LUD153" s="95"/>
      <c r="LUE153" s="95"/>
      <c r="LUF153" s="95"/>
      <c r="LUG153" s="95"/>
      <c r="LUH153" s="95"/>
      <c r="LUI153" s="95"/>
      <c r="LUJ153" s="95"/>
      <c r="LUK153" s="95"/>
      <c r="LUL153" s="95"/>
      <c r="LUM153" s="95"/>
      <c r="LUN153" s="95"/>
      <c r="LUO153" s="95"/>
      <c r="LUP153" s="95"/>
      <c r="LUQ153" s="95"/>
      <c r="LUR153" s="95"/>
      <c r="LUS153" s="95"/>
      <c r="LUT153" s="95"/>
      <c r="LUU153" s="95"/>
      <c r="LUV153" s="95"/>
      <c r="LUW153" s="95"/>
      <c r="LUX153" s="95"/>
      <c r="LUY153" s="95"/>
      <c r="LUZ153" s="95"/>
      <c r="LVA153" s="95"/>
      <c r="LVB153" s="95"/>
      <c r="LVC153" s="95"/>
      <c r="LVD153" s="95"/>
      <c r="LVE153" s="95"/>
      <c r="LVF153" s="95"/>
      <c r="LVG153" s="95"/>
      <c r="LVH153" s="95"/>
      <c r="LVI153" s="95"/>
      <c r="LVJ153" s="95"/>
      <c r="LVK153" s="95"/>
      <c r="LVL153" s="95"/>
      <c r="LVM153" s="95"/>
      <c r="LVN153" s="95"/>
      <c r="LVO153" s="95"/>
      <c r="LVP153" s="95"/>
      <c r="LVQ153" s="95"/>
      <c r="LVR153" s="95"/>
      <c r="LVS153" s="95"/>
      <c r="LVT153" s="95"/>
      <c r="LVU153" s="95"/>
      <c r="LVV153" s="95"/>
      <c r="LVW153" s="95"/>
      <c r="LVX153" s="95"/>
      <c r="LVY153" s="95"/>
      <c r="LVZ153" s="95"/>
      <c r="LWA153" s="95"/>
      <c r="LWB153" s="95"/>
      <c r="LWC153" s="95"/>
      <c r="LWD153" s="95"/>
      <c r="LWE153" s="95"/>
      <c r="LWF153" s="95"/>
      <c r="LWG153" s="95"/>
      <c r="LWH153" s="95"/>
      <c r="LWI153" s="95"/>
      <c r="LWJ153" s="95"/>
      <c r="LWK153" s="95"/>
      <c r="LWL153" s="95"/>
      <c r="LWM153" s="95"/>
      <c r="LWN153" s="95"/>
      <c r="LWO153" s="95"/>
      <c r="LWP153" s="95"/>
      <c r="LWQ153" s="95"/>
      <c r="LWR153" s="95"/>
      <c r="LWS153" s="95"/>
      <c r="LWT153" s="95"/>
      <c r="LWU153" s="95"/>
      <c r="LWV153" s="95"/>
      <c r="LWW153" s="95"/>
      <c r="LWX153" s="95"/>
      <c r="LWY153" s="95"/>
      <c r="LWZ153" s="95"/>
      <c r="LXA153" s="95"/>
      <c r="LXB153" s="95"/>
      <c r="LXC153" s="95"/>
      <c r="LXD153" s="95"/>
      <c r="LXE153" s="95"/>
      <c r="LXF153" s="95"/>
      <c r="LXG153" s="95"/>
      <c r="LXH153" s="95"/>
      <c r="LXI153" s="95"/>
      <c r="LXJ153" s="95"/>
      <c r="LXK153" s="95"/>
      <c r="LXL153" s="95"/>
      <c r="LXM153" s="95"/>
      <c r="LXN153" s="95"/>
      <c r="LXO153" s="95"/>
      <c r="LXP153" s="95"/>
      <c r="LXQ153" s="95"/>
      <c r="LXR153" s="95"/>
      <c r="LXS153" s="95"/>
      <c r="LXT153" s="95"/>
      <c r="LXU153" s="95"/>
      <c r="LXV153" s="95"/>
      <c r="LXW153" s="95"/>
      <c r="LXX153" s="95"/>
      <c r="LXY153" s="95"/>
      <c r="LXZ153" s="95"/>
      <c r="LYA153" s="95"/>
      <c r="LYB153" s="95"/>
      <c r="LYC153" s="95"/>
      <c r="LYD153" s="95"/>
      <c r="LYE153" s="95"/>
      <c r="LYF153" s="95"/>
      <c r="LYG153" s="95"/>
      <c r="LYH153" s="95"/>
      <c r="LYI153" s="95"/>
      <c r="LYJ153" s="95"/>
      <c r="LYK153" s="95"/>
      <c r="LYL153" s="95"/>
      <c r="LYM153" s="95"/>
      <c r="LYN153" s="95"/>
      <c r="LYO153" s="95"/>
      <c r="LYP153" s="95"/>
      <c r="LYQ153" s="95"/>
      <c r="LYR153" s="95"/>
      <c r="LYS153" s="95"/>
      <c r="LYT153" s="95"/>
      <c r="LYU153" s="95"/>
      <c r="LYV153" s="95"/>
      <c r="LYW153" s="95"/>
      <c r="LYX153" s="95"/>
      <c r="LYY153" s="95"/>
      <c r="LYZ153" s="95"/>
      <c r="LZA153" s="95"/>
      <c r="LZB153" s="95"/>
      <c r="LZC153" s="95"/>
      <c r="LZD153" s="95"/>
      <c r="LZE153" s="95"/>
      <c r="LZF153" s="95"/>
      <c r="LZG153" s="95"/>
      <c r="LZH153" s="95"/>
      <c r="LZI153" s="95"/>
      <c r="LZJ153" s="95"/>
      <c r="LZK153" s="95"/>
      <c r="LZL153" s="95"/>
      <c r="LZM153" s="95"/>
      <c r="LZN153" s="95"/>
      <c r="LZO153" s="95"/>
      <c r="LZP153" s="95"/>
      <c r="LZQ153" s="95"/>
      <c r="LZR153" s="95"/>
      <c r="LZS153" s="95"/>
      <c r="LZT153" s="95"/>
      <c r="LZU153" s="95"/>
      <c r="LZV153" s="95"/>
      <c r="LZW153" s="95"/>
      <c r="LZX153" s="95"/>
      <c r="LZY153" s="95"/>
      <c r="LZZ153" s="95"/>
      <c r="MAA153" s="95"/>
      <c r="MAB153" s="95"/>
      <c r="MAC153" s="95"/>
      <c r="MAD153" s="95"/>
      <c r="MAE153" s="95"/>
      <c r="MAF153" s="95"/>
      <c r="MAG153" s="95"/>
      <c r="MAH153" s="95"/>
      <c r="MAI153" s="95"/>
      <c r="MAJ153" s="95"/>
      <c r="MAK153" s="95"/>
      <c r="MAL153" s="95"/>
      <c r="MAM153" s="95"/>
      <c r="MAN153" s="95"/>
      <c r="MAO153" s="95"/>
      <c r="MAP153" s="95"/>
      <c r="MAQ153" s="95"/>
      <c r="MAR153" s="95"/>
      <c r="MAS153" s="95"/>
      <c r="MAT153" s="95"/>
      <c r="MAU153" s="95"/>
      <c r="MAV153" s="95"/>
      <c r="MAW153" s="95"/>
      <c r="MAX153" s="95"/>
      <c r="MAY153" s="95"/>
      <c r="MAZ153" s="95"/>
      <c r="MBA153" s="95"/>
      <c r="MBB153" s="95"/>
      <c r="MBC153" s="95"/>
      <c r="MBD153" s="95"/>
      <c r="MBE153" s="95"/>
      <c r="MBF153" s="95"/>
      <c r="MBG153" s="95"/>
      <c r="MBH153" s="95"/>
      <c r="MBI153" s="95"/>
      <c r="MBJ153" s="95"/>
      <c r="MBK153" s="95"/>
      <c r="MBL153" s="95"/>
      <c r="MBM153" s="95"/>
      <c r="MBN153" s="95"/>
      <c r="MBO153" s="95"/>
      <c r="MBP153" s="95"/>
      <c r="MBQ153" s="95"/>
      <c r="MBR153" s="95"/>
      <c r="MBS153" s="95"/>
      <c r="MBT153" s="95"/>
      <c r="MBU153" s="95"/>
      <c r="MBV153" s="95"/>
      <c r="MBW153" s="95"/>
      <c r="MBX153" s="95"/>
      <c r="MBY153" s="95"/>
      <c r="MBZ153" s="95"/>
      <c r="MCA153" s="95"/>
      <c r="MCB153" s="95"/>
      <c r="MCC153" s="95"/>
      <c r="MCD153" s="95"/>
      <c r="MCE153" s="95"/>
      <c r="MCF153" s="95"/>
      <c r="MCG153" s="95"/>
      <c r="MCH153" s="95"/>
      <c r="MCI153" s="95"/>
      <c r="MCJ153" s="95"/>
      <c r="MCK153" s="95"/>
      <c r="MCL153" s="95"/>
      <c r="MCM153" s="95"/>
      <c r="MCN153" s="95"/>
      <c r="MCO153" s="95"/>
      <c r="MCP153" s="95"/>
      <c r="MCQ153" s="95"/>
      <c r="MCR153" s="95"/>
      <c r="MCS153" s="95"/>
      <c r="MCT153" s="95"/>
      <c r="MCU153" s="95"/>
      <c r="MCV153" s="95"/>
      <c r="MCW153" s="95"/>
      <c r="MCX153" s="95"/>
      <c r="MCY153" s="95"/>
      <c r="MCZ153" s="95"/>
      <c r="MDA153" s="95"/>
      <c r="MDB153" s="95"/>
      <c r="MDC153" s="95"/>
      <c r="MDD153" s="95"/>
      <c r="MDE153" s="95"/>
      <c r="MDF153" s="95"/>
      <c r="MDG153" s="95"/>
      <c r="MDH153" s="95"/>
      <c r="MDI153" s="95"/>
      <c r="MDJ153" s="95"/>
      <c r="MDK153" s="95"/>
      <c r="MDL153" s="95"/>
      <c r="MDM153" s="95"/>
      <c r="MDN153" s="95"/>
      <c r="MDO153" s="95"/>
      <c r="MDP153" s="95"/>
      <c r="MDQ153" s="95"/>
      <c r="MDR153" s="95"/>
      <c r="MDS153" s="95"/>
      <c r="MDT153" s="95"/>
      <c r="MDU153" s="95"/>
      <c r="MDV153" s="95"/>
      <c r="MDW153" s="95"/>
      <c r="MDX153" s="95"/>
      <c r="MDY153" s="95"/>
      <c r="MDZ153" s="95"/>
      <c r="MEA153" s="95"/>
      <c r="MEB153" s="95"/>
      <c r="MEC153" s="95"/>
      <c r="MED153" s="95"/>
      <c r="MEE153" s="95"/>
      <c r="MEF153" s="95"/>
      <c r="MEG153" s="95"/>
      <c r="MEH153" s="95"/>
      <c r="MEI153" s="95"/>
      <c r="MEJ153" s="95"/>
      <c r="MEK153" s="95"/>
      <c r="MEL153" s="95"/>
      <c r="MEM153" s="95"/>
      <c r="MEN153" s="95"/>
      <c r="MEO153" s="95"/>
      <c r="MEP153" s="95"/>
      <c r="MEQ153" s="95"/>
      <c r="MER153" s="95"/>
      <c r="MES153" s="95"/>
      <c r="MET153" s="95"/>
      <c r="MEU153" s="95"/>
      <c r="MEV153" s="95"/>
      <c r="MEW153" s="95"/>
      <c r="MEX153" s="95"/>
      <c r="MEY153" s="95"/>
      <c r="MEZ153" s="95"/>
      <c r="MFA153" s="95"/>
      <c r="MFB153" s="95"/>
      <c r="MFC153" s="95"/>
      <c r="MFD153" s="95"/>
      <c r="MFE153" s="95"/>
      <c r="MFF153" s="95"/>
      <c r="MFG153" s="95"/>
      <c r="MFH153" s="95"/>
      <c r="MFI153" s="95"/>
      <c r="MFJ153" s="95"/>
      <c r="MFK153" s="95"/>
      <c r="MFL153" s="95"/>
      <c r="MFM153" s="95"/>
      <c r="MFN153" s="95"/>
      <c r="MFO153" s="95"/>
      <c r="MFP153" s="95"/>
      <c r="MFQ153" s="95"/>
      <c r="MFR153" s="95"/>
      <c r="MFS153" s="95"/>
      <c r="MFT153" s="95"/>
      <c r="MFU153" s="95"/>
      <c r="MFV153" s="95"/>
      <c r="MFW153" s="95"/>
      <c r="MFX153" s="95"/>
      <c r="MFY153" s="95"/>
      <c r="MFZ153" s="95"/>
      <c r="MGA153" s="95"/>
      <c r="MGB153" s="95"/>
      <c r="MGC153" s="95"/>
      <c r="MGD153" s="95"/>
      <c r="MGE153" s="95"/>
      <c r="MGF153" s="95"/>
      <c r="MGG153" s="95"/>
      <c r="MGH153" s="95"/>
      <c r="MGI153" s="95"/>
      <c r="MGJ153" s="95"/>
      <c r="MGK153" s="95"/>
      <c r="MGL153" s="95"/>
      <c r="MGM153" s="95"/>
      <c r="MGN153" s="95"/>
      <c r="MGO153" s="95"/>
      <c r="MGP153" s="95"/>
      <c r="MGQ153" s="95"/>
      <c r="MGR153" s="95"/>
      <c r="MGS153" s="95"/>
      <c r="MGT153" s="95"/>
      <c r="MGU153" s="95"/>
      <c r="MGV153" s="95"/>
      <c r="MGW153" s="95"/>
      <c r="MGX153" s="95"/>
      <c r="MGY153" s="95"/>
      <c r="MGZ153" s="95"/>
      <c r="MHA153" s="95"/>
      <c r="MHB153" s="95"/>
      <c r="MHC153" s="95"/>
      <c r="MHD153" s="95"/>
      <c r="MHE153" s="95"/>
      <c r="MHF153" s="95"/>
      <c r="MHG153" s="95"/>
      <c r="MHH153" s="95"/>
      <c r="MHI153" s="95"/>
      <c r="MHJ153" s="95"/>
      <c r="MHK153" s="95"/>
      <c r="MHL153" s="95"/>
      <c r="MHM153" s="95"/>
      <c r="MHN153" s="95"/>
      <c r="MHO153" s="95"/>
      <c r="MHP153" s="95"/>
      <c r="MHQ153" s="95"/>
      <c r="MHR153" s="95"/>
      <c r="MHS153" s="95"/>
      <c r="MHT153" s="95"/>
      <c r="MHU153" s="95"/>
      <c r="MHV153" s="95"/>
      <c r="MHW153" s="95"/>
      <c r="MHX153" s="95"/>
      <c r="MHY153" s="95"/>
      <c r="MHZ153" s="95"/>
      <c r="MIA153" s="95"/>
      <c r="MIB153" s="95"/>
      <c r="MIC153" s="95"/>
      <c r="MID153" s="95"/>
      <c r="MIE153" s="95"/>
      <c r="MIF153" s="95"/>
      <c r="MIG153" s="95"/>
      <c r="MIH153" s="95"/>
      <c r="MII153" s="95"/>
      <c r="MIJ153" s="95"/>
      <c r="MIK153" s="95"/>
      <c r="MIL153" s="95"/>
      <c r="MIM153" s="95"/>
      <c r="MIN153" s="95"/>
      <c r="MIO153" s="95"/>
      <c r="MIP153" s="95"/>
      <c r="MIQ153" s="95"/>
      <c r="MIR153" s="95"/>
      <c r="MIS153" s="95"/>
      <c r="MIT153" s="95"/>
      <c r="MIU153" s="95"/>
      <c r="MIV153" s="95"/>
      <c r="MIW153" s="95"/>
      <c r="MIX153" s="95"/>
      <c r="MIY153" s="95"/>
      <c r="MIZ153" s="95"/>
      <c r="MJA153" s="95"/>
      <c r="MJB153" s="95"/>
      <c r="MJC153" s="95"/>
      <c r="MJD153" s="95"/>
      <c r="MJE153" s="95"/>
      <c r="MJF153" s="95"/>
      <c r="MJG153" s="95"/>
      <c r="MJH153" s="95"/>
      <c r="MJI153" s="95"/>
      <c r="MJJ153" s="95"/>
      <c r="MJK153" s="95"/>
      <c r="MJL153" s="95"/>
      <c r="MJM153" s="95"/>
      <c r="MJN153" s="95"/>
      <c r="MJO153" s="95"/>
      <c r="MJP153" s="95"/>
      <c r="MJQ153" s="95"/>
      <c r="MJR153" s="95"/>
      <c r="MJS153" s="95"/>
      <c r="MJT153" s="95"/>
      <c r="MJU153" s="95"/>
      <c r="MJV153" s="95"/>
      <c r="MJW153" s="95"/>
      <c r="MJX153" s="95"/>
      <c r="MJY153" s="95"/>
      <c r="MJZ153" s="95"/>
      <c r="MKA153" s="95"/>
      <c r="MKB153" s="95"/>
      <c r="MKC153" s="95"/>
      <c r="MKD153" s="95"/>
      <c r="MKE153" s="95"/>
      <c r="MKF153" s="95"/>
      <c r="MKG153" s="95"/>
      <c r="MKH153" s="95"/>
      <c r="MKI153" s="95"/>
      <c r="MKJ153" s="95"/>
      <c r="MKK153" s="95"/>
      <c r="MKL153" s="95"/>
      <c r="MKM153" s="95"/>
      <c r="MKN153" s="95"/>
      <c r="MKO153" s="95"/>
      <c r="MKP153" s="95"/>
      <c r="MKQ153" s="95"/>
      <c r="MKR153" s="95"/>
      <c r="MKS153" s="95"/>
      <c r="MKT153" s="95"/>
      <c r="MKU153" s="95"/>
      <c r="MKV153" s="95"/>
      <c r="MKW153" s="95"/>
      <c r="MKX153" s="95"/>
      <c r="MKY153" s="95"/>
      <c r="MKZ153" s="95"/>
      <c r="MLA153" s="95"/>
      <c r="MLB153" s="95"/>
      <c r="MLC153" s="95"/>
      <c r="MLD153" s="95"/>
      <c r="MLE153" s="95"/>
      <c r="MLF153" s="95"/>
      <c r="MLG153" s="95"/>
      <c r="MLH153" s="95"/>
      <c r="MLI153" s="95"/>
      <c r="MLJ153" s="95"/>
      <c r="MLK153" s="95"/>
      <c r="MLL153" s="95"/>
      <c r="MLM153" s="95"/>
      <c r="MLN153" s="95"/>
      <c r="MLO153" s="95"/>
      <c r="MLP153" s="95"/>
      <c r="MLQ153" s="95"/>
      <c r="MLR153" s="95"/>
      <c r="MLS153" s="95"/>
      <c r="MLT153" s="95"/>
      <c r="MLU153" s="95"/>
      <c r="MLV153" s="95"/>
      <c r="MLW153" s="95"/>
      <c r="MLX153" s="95"/>
      <c r="MLY153" s="95"/>
      <c r="MLZ153" s="95"/>
      <c r="MMA153" s="95"/>
      <c r="MMB153" s="95"/>
      <c r="MMC153" s="95"/>
      <c r="MMD153" s="95"/>
      <c r="MME153" s="95"/>
      <c r="MMF153" s="95"/>
      <c r="MMG153" s="95"/>
      <c r="MMH153" s="95"/>
      <c r="MMI153" s="95"/>
      <c r="MMJ153" s="95"/>
      <c r="MMK153" s="95"/>
      <c r="MML153" s="95"/>
      <c r="MMM153" s="95"/>
      <c r="MMN153" s="95"/>
      <c r="MMO153" s="95"/>
      <c r="MMP153" s="95"/>
      <c r="MMQ153" s="95"/>
      <c r="MMR153" s="95"/>
      <c r="MMS153" s="95"/>
      <c r="MMT153" s="95"/>
      <c r="MMU153" s="95"/>
      <c r="MMV153" s="95"/>
      <c r="MMW153" s="95"/>
      <c r="MMX153" s="95"/>
      <c r="MMY153" s="95"/>
      <c r="MMZ153" s="95"/>
      <c r="MNA153" s="95"/>
      <c r="MNB153" s="95"/>
      <c r="MNC153" s="95"/>
      <c r="MND153" s="95"/>
      <c r="MNE153" s="95"/>
      <c r="MNF153" s="95"/>
      <c r="MNG153" s="95"/>
      <c r="MNH153" s="95"/>
      <c r="MNI153" s="95"/>
      <c r="MNJ153" s="95"/>
      <c r="MNK153" s="95"/>
      <c r="MNL153" s="95"/>
      <c r="MNM153" s="95"/>
      <c r="MNN153" s="95"/>
      <c r="MNO153" s="95"/>
      <c r="MNP153" s="95"/>
      <c r="MNQ153" s="95"/>
      <c r="MNR153" s="95"/>
      <c r="MNS153" s="95"/>
      <c r="MNT153" s="95"/>
      <c r="MNU153" s="95"/>
      <c r="MNV153" s="95"/>
      <c r="MNW153" s="95"/>
      <c r="MNX153" s="95"/>
      <c r="MNY153" s="95"/>
      <c r="MNZ153" s="95"/>
      <c r="MOA153" s="95"/>
      <c r="MOB153" s="95"/>
      <c r="MOC153" s="95"/>
      <c r="MOD153" s="95"/>
      <c r="MOE153" s="95"/>
      <c r="MOF153" s="95"/>
      <c r="MOG153" s="95"/>
      <c r="MOH153" s="95"/>
      <c r="MOI153" s="95"/>
      <c r="MOJ153" s="95"/>
      <c r="MOK153" s="95"/>
      <c r="MOL153" s="95"/>
      <c r="MOM153" s="95"/>
      <c r="MON153" s="95"/>
      <c r="MOO153" s="95"/>
      <c r="MOP153" s="95"/>
      <c r="MOQ153" s="95"/>
      <c r="MOR153" s="95"/>
      <c r="MOS153" s="95"/>
      <c r="MOT153" s="95"/>
      <c r="MOU153" s="95"/>
      <c r="MOV153" s="95"/>
      <c r="MOW153" s="95"/>
      <c r="MOX153" s="95"/>
      <c r="MOY153" s="95"/>
      <c r="MOZ153" s="95"/>
      <c r="MPA153" s="95"/>
      <c r="MPB153" s="95"/>
      <c r="MPC153" s="95"/>
      <c r="MPD153" s="95"/>
      <c r="MPE153" s="95"/>
      <c r="MPF153" s="95"/>
      <c r="MPG153" s="95"/>
      <c r="MPH153" s="95"/>
      <c r="MPI153" s="95"/>
      <c r="MPJ153" s="95"/>
      <c r="MPK153" s="95"/>
      <c r="MPL153" s="95"/>
      <c r="MPM153" s="95"/>
      <c r="MPN153" s="95"/>
      <c r="MPO153" s="95"/>
      <c r="MPP153" s="95"/>
      <c r="MPQ153" s="95"/>
      <c r="MPR153" s="95"/>
      <c r="MPS153" s="95"/>
      <c r="MPT153" s="95"/>
      <c r="MPU153" s="95"/>
      <c r="MPV153" s="95"/>
      <c r="MPW153" s="95"/>
      <c r="MPX153" s="95"/>
      <c r="MPY153" s="95"/>
      <c r="MPZ153" s="95"/>
      <c r="MQA153" s="95"/>
      <c r="MQB153" s="95"/>
      <c r="MQC153" s="95"/>
      <c r="MQD153" s="95"/>
      <c r="MQE153" s="95"/>
      <c r="MQF153" s="95"/>
      <c r="MQG153" s="95"/>
      <c r="MQH153" s="95"/>
      <c r="MQI153" s="95"/>
      <c r="MQJ153" s="95"/>
      <c r="MQK153" s="95"/>
      <c r="MQL153" s="95"/>
      <c r="MQM153" s="95"/>
      <c r="MQN153" s="95"/>
      <c r="MQO153" s="95"/>
      <c r="MQP153" s="95"/>
      <c r="MQQ153" s="95"/>
      <c r="MQR153" s="95"/>
      <c r="MQS153" s="95"/>
      <c r="MQT153" s="95"/>
      <c r="MQU153" s="95"/>
      <c r="MQV153" s="95"/>
      <c r="MQW153" s="95"/>
      <c r="MQX153" s="95"/>
      <c r="MQY153" s="95"/>
      <c r="MQZ153" s="95"/>
      <c r="MRA153" s="95"/>
      <c r="MRB153" s="95"/>
      <c r="MRC153" s="95"/>
      <c r="MRD153" s="95"/>
      <c r="MRE153" s="95"/>
      <c r="MRF153" s="95"/>
      <c r="MRG153" s="95"/>
      <c r="MRH153" s="95"/>
      <c r="MRI153" s="95"/>
      <c r="MRJ153" s="95"/>
      <c r="MRK153" s="95"/>
      <c r="MRL153" s="95"/>
      <c r="MRM153" s="95"/>
      <c r="MRN153" s="95"/>
      <c r="MRO153" s="95"/>
      <c r="MRP153" s="95"/>
      <c r="MRQ153" s="95"/>
      <c r="MRR153" s="95"/>
      <c r="MRS153" s="95"/>
      <c r="MRT153" s="95"/>
      <c r="MRU153" s="95"/>
      <c r="MRV153" s="95"/>
      <c r="MRW153" s="95"/>
      <c r="MRX153" s="95"/>
      <c r="MRY153" s="95"/>
      <c r="MRZ153" s="95"/>
      <c r="MSA153" s="95"/>
      <c r="MSB153" s="95"/>
      <c r="MSC153" s="95"/>
      <c r="MSD153" s="95"/>
      <c r="MSE153" s="95"/>
      <c r="MSF153" s="95"/>
      <c r="MSG153" s="95"/>
      <c r="MSH153" s="95"/>
      <c r="MSI153" s="95"/>
      <c r="MSJ153" s="95"/>
      <c r="MSK153" s="95"/>
      <c r="MSL153" s="95"/>
      <c r="MSM153" s="95"/>
      <c r="MSN153" s="95"/>
      <c r="MSO153" s="95"/>
      <c r="MSP153" s="95"/>
      <c r="MSQ153" s="95"/>
      <c r="MSR153" s="95"/>
      <c r="MSS153" s="95"/>
      <c r="MST153" s="95"/>
      <c r="MSU153" s="95"/>
      <c r="MSV153" s="95"/>
      <c r="MSW153" s="95"/>
      <c r="MSX153" s="95"/>
      <c r="MSY153" s="95"/>
      <c r="MSZ153" s="95"/>
      <c r="MTA153" s="95"/>
      <c r="MTB153" s="95"/>
      <c r="MTC153" s="95"/>
      <c r="MTD153" s="95"/>
      <c r="MTE153" s="95"/>
      <c r="MTF153" s="95"/>
      <c r="MTG153" s="95"/>
      <c r="MTH153" s="95"/>
      <c r="MTI153" s="95"/>
      <c r="MTJ153" s="95"/>
      <c r="MTK153" s="95"/>
      <c r="MTL153" s="95"/>
      <c r="MTM153" s="95"/>
      <c r="MTN153" s="95"/>
      <c r="MTO153" s="95"/>
      <c r="MTP153" s="95"/>
      <c r="MTQ153" s="95"/>
      <c r="MTR153" s="95"/>
      <c r="MTS153" s="95"/>
      <c r="MTT153" s="95"/>
      <c r="MTU153" s="95"/>
      <c r="MTV153" s="95"/>
      <c r="MTW153" s="95"/>
      <c r="MTX153" s="95"/>
      <c r="MTY153" s="95"/>
      <c r="MTZ153" s="95"/>
      <c r="MUA153" s="95"/>
      <c r="MUB153" s="95"/>
      <c r="MUC153" s="95"/>
      <c r="MUD153" s="95"/>
      <c r="MUE153" s="95"/>
      <c r="MUF153" s="95"/>
      <c r="MUG153" s="95"/>
      <c r="MUH153" s="95"/>
      <c r="MUI153" s="95"/>
      <c r="MUJ153" s="95"/>
      <c r="MUK153" s="95"/>
      <c r="MUL153" s="95"/>
      <c r="MUM153" s="95"/>
      <c r="MUN153" s="95"/>
      <c r="MUO153" s="95"/>
      <c r="MUP153" s="95"/>
      <c r="MUQ153" s="95"/>
      <c r="MUR153" s="95"/>
      <c r="MUS153" s="95"/>
      <c r="MUT153" s="95"/>
      <c r="MUU153" s="95"/>
      <c r="MUV153" s="95"/>
      <c r="MUW153" s="95"/>
      <c r="MUX153" s="95"/>
      <c r="MUY153" s="95"/>
      <c r="MUZ153" s="95"/>
      <c r="MVA153" s="95"/>
      <c r="MVB153" s="95"/>
      <c r="MVC153" s="95"/>
      <c r="MVD153" s="95"/>
      <c r="MVE153" s="95"/>
      <c r="MVF153" s="95"/>
      <c r="MVG153" s="95"/>
      <c r="MVH153" s="95"/>
      <c r="MVI153" s="95"/>
      <c r="MVJ153" s="95"/>
      <c r="MVK153" s="95"/>
      <c r="MVL153" s="95"/>
      <c r="MVM153" s="95"/>
      <c r="MVN153" s="95"/>
      <c r="MVO153" s="95"/>
      <c r="MVP153" s="95"/>
      <c r="MVQ153" s="95"/>
      <c r="MVR153" s="95"/>
      <c r="MVS153" s="95"/>
      <c r="MVT153" s="95"/>
      <c r="MVU153" s="95"/>
      <c r="MVV153" s="95"/>
      <c r="MVW153" s="95"/>
      <c r="MVX153" s="95"/>
      <c r="MVY153" s="95"/>
      <c r="MVZ153" s="95"/>
      <c r="MWA153" s="95"/>
      <c r="MWB153" s="95"/>
      <c r="MWC153" s="95"/>
      <c r="MWD153" s="95"/>
      <c r="MWE153" s="95"/>
      <c r="MWF153" s="95"/>
      <c r="MWG153" s="95"/>
      <c r="MWH153" s="95"/>
      <c r="MWI153" s="95"/>
      <c r="MWJ153" s="95"/>
      <c r="MWK153" s="95"/>
      <c r="MWL153" s="95"/>
      <c r="MWM153" s="95"/>
      <c r="MWN153" s="95"/>
      <c r="MWO153" s="95"/>
      <c r="MWP153" s="95"/>
      <c r="MWQ153" s="95"/>
      <c r="MWR153" s="95"/>
      <c r="MWS153" s="95"/>
      <c r="MWT153" s="95"/>
      <c r="MWU153" s="95"/>
      <c r="MWV153" s="95"/>
      <c r="MWW153" s="95"/>
      <c r="MWX153" s="95"/>
      <c r="MWY153" s="95"/>
      <c r="MWZ153" s="95"/>
      <c r="MXA153" s="95"/>
      <c r="MXB153" s="95"/>
      <c r="MXC153" s="95"/>
      <c r="MXD153" s="95"/>
      <c r="MXE153" s="95"/>
      <c r="MXF153" s="95"/>
      <c r="MXG153" s="95"/>
      <c r="MXH153" s="95"/>
      <c r="MXI153" s="95"/>
      <c r="MXJ153" s="95"/>
      <c r="MXK153" s="95"/>
      <c r="MXL153" s="95"/>
      <c r="MXM153" s="95"/>
      <c r="MXN153" s="95"/>
      <c r="MXO153" s="95"/>
      <c r="MXP153" s="95"/>
      <c r="MXQ153" s="95"/>
      <c r="MXR153" s="95"/>
      <c r="MXS153" s="95"/>
      <c r="MXT153" s="95"/>
      <c r="MXU153" s="95"/>
      <c r="MXV153" s="95"/>
      <c r="MXW153" s="95"/>
      <c r="MXX153" s="95"/>
      <c r="MXY153" s="95"/>
      <c r="MXZ153" s="95"/>
      <c r="MYA153" s="95"/>
      <c r="MYB153" s="95"/>
      <c r="MYC153" s="95"/>
      <c r="MYD153" s="95"/>
      <c r="MYE153" s="95"/>
      <c r="MYF153" s="95"/>
      <c r="MYG153" s="95"/>
      <c r="MYH153" s="95"/>
      <c r="MYI153" s="95"/>
      <c r="MYJ153" s="95"/>
      <c r="MYK153" s="95"/>
      <c r="MYL153" s="95"/>
      <c r="MYM153" s="95"/>
      <c r="MYN153" s="95"/>
      <c r="MYO153" s="95"/>
      <c r="MYP153" s="95"/>
      <c r="MYQ153" s="95"/>
      <c r="MYR153" s="95"/>
      <c r="MYS153" s="95"/>
      <c r="MYT153" s="95"/>
      <c r="MYU153" s="95"/>
      <c r="MYV153" s="95"/>
      <c r="MYW153" s="95"/>
      <c r="MYX153" s="95"/>
      <c r="MYY153" s="95"/>
      <c r="MYZ153" s="95"/>
      <c r="MZA153" s="95"/>
      <c r="MZB153" s="95"/>
      <c r="MZC153" s="95"/>
      <c r="MZD153" s="95"/>
      <c r="MZE153" s="95"/>
      <c r="MZF153" s="95"/>
      <c r="MZG153" s="95"/>
      <c r="MZH153" s="95"/>
      <c r="MZI153" s="95"/>
      <c r="MZJ153" s="95"/>
      <c r="MZK153" s="95"/>
      <c r="MZL153" s="95"/>
      <c r="MZM153" s="95"/>
      <c r="MZN153" s="95"/>
      <c r="MZO153" s="95"/>
      <c r="MZP153" s="95"/>
      <c r="MZQ153" s="95"/>
      <c r="MZR153" s="95"/>
      <c r="MZS153" s="95"/>
      <c r="MZT153" s="95"/>
      <c r="MZU153" s="95"/>
      <c r="MZV153" s="95"/>
      <c r="MZW153" s="95"/>
      <c r="MZX153" s="95"/>
      <c r="MZY153" s="95"/>
      <c r="MZZ153" s="95"/>
      <c r="NAA153" s="95"/>
      <c r="NAB153" s="95"/>
      <c r="NAC153" s="95"/>
      <c r="NAD153" s="95"/>
      <c r="NAE153" s="95"/>
      <c r="NAF153" s="95"/>
      <c r="NAG153" s="95"/>
      <c r="NAH153" s="95"/>
      <c r="NAI153" s="95"/>
      <c r="NAJ153" s="95"/>
      <c r="NAK153" s="95"/>
      <c r="NAL153" s="95"/>
      <c r="NAM153" s="95"/>
      <c r="NAN153" s="95"/>
      <c r="NAO153" s="95"/>
      <c r="NAP153" s="95"/>
      <c r="NAQ153" s="95"/>
      <c r="NAR153" s="95"/>
      <c r="NAS153" s="95"/>
      <c r="NAT153" s="95"/>
      <c r="NAU153" s="95"/>
      <c r="NAV153" s="95"/>
      <c r="NAW153" s="95"/>
      <c r="NAX153" s="95"/>
      <c r="NAY153" s="95"/>
      <c r="NAZ153" s="95"/>
      <c r="NBA153" s="95"/>
      <c r="NBB153" s="95"/>
      <c r="NBC153" s="95"/>
      <c r="NBD153" s="95"/>
      <c r="NBE153" s="95"/>
      <c r="NBF153" s="95"/>
      <c r="NBG153" s="95"/>
      <c r="NBH153" s="95"/>
      <c r="NBI153" s="95"/>
      <c r="NBJ153" s="95"/>
      <c r="NBK153" s="95"/>
      <c r="NBL153" s="95"/>
      <c r="NBM153" s="95"/>
      <c r="NBN153" s="95"/>
      <c r="NBO153" s="95"/>
      <c r="NBP153" s="95"/>
      <c r="NBQ153" s="95"/>
      <c r="NBR153" s="95"/>
      <c r="NBS153" s="95"/>
      <c r="NBT153" s="95"/>
      <c r="NBU153" s="95"/>
      <c r="NBV153" s="95"/>
      <c r="NBW153" s="95"/>
      <c r="NBX153" s="95"/>
      <c r="NBY153" s="95"/>
      <c r="NBZ153" s="95"/>
      <c r="NCA153" s="95"/>
      <c r="NCB153" s="95"/>
      <c r="NCC153" s="95"/>
      <c r="NCD153" s="95"/>
      <c r="NCE153" s="95"/>
      <c r="NCF153" s="95"/>
      <c r="NCG153" s="95"/>
      <c r="NCH153" s="95"/>
      <c r="NCI153" s="95"/>
      <c r="NCJ153" s="95"/>
      <c r="NCK153" s="95"/>
      <c r="NCL153" s="95"/>
      <c r="NCM153" s="95"/>
      <c r="NCN153" s="95"/>
      <c r="NCO153" s="95"/>
      <c r="NCP153" s="95"/>
      <c r="NCQ153" s="95"/>
      <c r="NCR153" s="95"/>
      <c r="NCS153" s="95"/>
      <c r="NCT153" s="95"/>
      <c r="NCU153" s="95"/>
      <c r="NCV153" s="95"/>
      <c r="NCW153" s="95"/>
      <c r="NCX153" s="95"/>
      <c r="NCY153" s="95"/>
      <c r="NCZ153" s="95"/>
      <c r="NDA153" s="95"/>
      <c r="NDB153" s="95"/>
      <c r="NDC153" s="95"/>
      <c r="NDD153" s="95"/>
      <c r="NDE153" s="95"/>
      <c r="NDF153" s="95"/>
      <c r="NDG153" s="95"/>
      <c r="NDH153" s="95"/>
      <c r="NDI153" s="95"/>
      <c r="NDJ153" s="95"/>
      <c r="NDK153" s="95"/>
      <c r="NDL153" s="95"/>
      <c r="NDM153" s="95"/>
      <c r="NDN153" s="95"/>
      <c r="NDO153" s="95"/>
      <c r="NDP153" s="95"/>
      <c r="NDQ153" s="95"/>
      <c r="NDR153" s="95"/>
      <c r="NDS153" s="95"/>
      <c r="NDT153" s="95"/>
      <c r="NDU153" s="95"/>
      <c r="NDV153" s="95"/>
      <c r="NDW153" s="95"/>
      <c r="NDX153" s="95"/>
      <c r="NDY153" s="95"/>
      <c r="NDZ153" s="95"/>
      <c r="NEA153" s="95"/>
      <c r="NEB153" s="95"/>
      <c r="NEC153" s="95"/>
      <c r="NED153" s="95"/>
      <c r="NEE153" s="95"/>
      <c r="NEF153" s="95"/>
      <c r="NEG153" s="95"/>
      <c r="NEH153" s="95"/>
      <c r="NEI153" s="95"/>
      <c r="NEJ153" s="95"/>
      <c r="NEK153" s="95"/>
      <c r="NEL153" s="95"/>
      <c r="NEM153" s="95"/>
      <c r="NEN153" s="95"/>
      <c r="NEO153" s="95"/>
      <c r="NEP153" s="95"/>
      <c r="NEQ153" s="95"/>
      <c r="NER153" s="95"/>
      <c r="NES153" s="95"/>
      <c r="NET153" s="95"/>
      <c r="NEU153" s="95"/>
      <c r="NEV153" s="95"/>
      <c r="NEW153" s="95"/>
      <c r="NEX153" s="95"/>
      <c r="NEY153" s="95"/>
      <c r="NEZ153" s="95"/>
      <c r="NFA153" s="95"/>
      <c r="NFB153" s="95"/>
      <c r="NFC153" s="95"/>
      <c r="NFD153" s="95"/>
      <c r="NFE153" s="95"/>
      <c r="NFF153" s="95"/>
      <c r="NFG153" s="95"/>
      <c r="NFH153" s="95"/>
      <c r="NFI153" s="95"/>
      <c r="NFJ153" s="95"/>
      <c r="NFK153" s="95"/>
      <c r="NFL153" s="95"/>
      <c r="NFM153" s="95"/>
      <c r="NFN153" s="95"/>
      <c r="NFO153" s="95"/>
      <c r="NFP153" s="95"/>
      <c r="NFQ153" s="95"/>
      <c r="NFR153" s="95"/>
      <c r="NFS153" s="95"/>
      <c r="NFT153" s="95"/>
      <c r="NFU153" s="95"/>
      <c r="NFV153" s="95"/>
      <c r="NFW153" s="95"/>
      <c r="NFX153" s="95"/>
      <c r="NFY153" s="95"/>
      <c r="NFZ153" s="95"/>
      <c r="NGA153" s="95"/>
      <c r="NGB153" s="95"/>
      <c r="NGC153" s="95"/>
      <c r="NGD153" s="95"/>
      <c r="NGE153" s="95"/>
      <c r="NGF153" s="95"/>
      <c r="NGG153" s="95"/>
      <c r="NGH153" s="95"/>
      <c r="NGI153" s="95"/>
      <c r="NGJ153" s="95"/>
      <c r="NGK153" s="95"/>
      <c r="NGL153" s="95"/>
      <c r="NGM153" s="95"/>
      <c r="NGN153" s="95"/>
      <c r="NGO153" s="95"/>
      <c r="NGP153" s="95"/>
      <c r="NGQ153" s="95"/>
      <c r="NGR153" s="95"/>
      <c r="NGS153" s="95"/>
      <c r="NGT153" s="95"/>
      <c r="NGU153" s="95"/>
      <c r="NGV153" s="95"/>
      <c r="NGW153" s="95"/>
      <c r="NGX153" s="95"/>
      <c r="NGY153" s="95"/>
      <c r="NGZ153" s="95"/>
      <c r="NHA153" s="95"/>
      <c r="NHB153" s="95"/>
      <c r="NHC153" s="95"/>
      <c r="NHD153" s="95"/>
      <c r="NHE153" s="95"/>
      <c r="NHF153" s="95"/>
      <c r="NHG153" s="95"/>
      <c r="NHH153" s="95"/>
      <c r="NHI153" s="95"/>
      <c r="NHJ153" s="95"/>
      <c r="NHK153" s="95"/>
      <c r="NHL153" s="95"/>
      <c r="NHM153" s="95"/>
      <c r="NHN153" s="95"/>
      <c r="NHO153" s="95"/>
      <c r="NHP153" s="95"/>
      <c r="NHQ153" s="95"/>
      <c r="NHR153" s="95"/>
      <c r="NHS153" s="95"/>
      <c r="NHT153" s="95"/>
      <c r="NHU153" s="95"/>
      <c r="NHV153" s="95"/>
      <c r="NHW153" s="95"/>
      <c r="NHX153" s="95"/>
      <c r="NHY153" s="95"/>
      <c r="NHZ153" s="95"/>
      <c r="NIA153" s="95"/>
      <c r="NIB153" s="95"/>
      <c r="NIC153" s="95"/>
      <c r="NID153" s="95"/>
      <c r="NIE153" s="95"/>
      <c r="NIF153" s="95"/>
      <c r="NIG153" s="95"/>
      <c r="NIH153" s="95"/>
      <c r="NII153" s="95"/>
      <c r="NIJ153" s="95"/>
      <c r="NIK153" s="95"/>
      <c r="NIL153" s="95"/>
      <c r="NIM153" s="95"/>
      <c r="NIN153" s="95"/>
      <c r="NIO153" s="95"/>
      <c r="NIP153" s="95"/>
      <c r="NIQ153" s="95"/>
      <c r="NIR153" s="95"/>
      <c r="NIS153" s="95"/>
      <c r="NIT153" s="95"/>
      <c r="NIU153" s="95"/>
      <c r="NIV153" s="95"/>
      <c r="NIW153" s="95"/>
      <c r="NIX153" s="95"/>
      <c r="NIY153" s="95"/>
      <c r="NIZ153" s="95"/>
      <c r="NJA153" s="95"/>
      <c r="NJB153" s="95"/>
      <c r="NJC153" s="95"/>
      <c r="NJD153" s="95"/>
      <c r="NJE153" s="95"/>
      <c r="NJF153" s="95"/>
      <c r="NJG153" s="95"/>
      <c r="NJH153" s="95"/>
      <c r="NJI153" s="95"/>
      <c r="NJJ153" s="95"/>
      <c r="NJK153" s="95"/>
      <c r="NJL153" s="95"/>
      <c r="NJM153" s="95"/>
      <c r="NJN153" s="95"/>
      <c r="NJO153" s="95"/>
      <c r="NJP153" s="95"/>
      <c r="NJQ153" s="95"/>
      <c r="NJR153" s="95"/>
      <c r="NJS153" s="95"/>
      <c r="NJT153" s="95"/>
      <c r="NJU153" s="95"/>
      <c r="NJV153" s="95"/>
      <c r="NJW153" s="95"/>
      <c r="NJX153" s="95"/>
      <c r="NJY153" s="95"/>
      <c r="NJZ153" s="95"/>
      <c r="NKA153" s="95"/>
      <c r="NKB153" s="95"/>
      <c r="NKC153" s="95"/>
      <c r="NKD153" s="95"/>
      <c r="NKE153" s="95"/>
      <c r="NKF153" s="95"/>
      <c r="NKG153" s="95"/>
      <c r="NKH153" s="95"/>
      <c r="NKI153" s="95"/>
      <c r="NKJ153" s="95"/>
      <c r="NKK153" s="95"/>
      <c r="NKL153" s="95"/>
      <c r="NKM153" s="95"/>
      <c r="NKN153" s="95"/>
      <c r="NKO153" s="95"/>
      <c r="NKP153" s="95"/>
      <c r="NKQ153" s="95"/>
      <c r="NKR153" s="95"/>
      <c r="NKS153" s="95"/>
      <c r="NKT153" s="95"/>
      <c r="NKU153" s="95"/>
      <c r="NKV153" s="95"/>
      <c r="NKW153" s="95"/>
      <c r="NKX153" s="95"/>
      <c r="NKY153" s="95"/>
      <c r="NKZ153" s="95"/>
      <c r="NLA153" s="95"/>
      <c r="NLB153" s="95"/>
      <c r="NLC153" s="95"/>
      <c r="NLD153" s="95"/>
      <c r="NLE153" s="95"/>
      <c r="NLF153" s="95"/>
      <c r="NLG153" s="95"/>
      <c r="NLH153" s="95"/>
      <c r="NLI153" s="95"/>
      <c r="NLJ153" s="95"/>
      <c r="NLK153" s="95"/>
      <c r="NLL153" s="95"/>
      <c r="NLM153" s="95"/>
      <c r="NLN153" s="95"/>
      <c r="NLO153" s="95"/>
      <c r="NLP153" s="95"/>
      <c r="NLQ153" s="95"/>
      <c r="NLR153" s="95"/>
      <c r="NLS153" s="95"/>
      <c r="NLT153" s="95"/>
      <c r="NLU153" s="95"/>
      <c r="NLV153" s="95"/>
      <c r="NLW153" s="95"/>
      <c r="NLX153" s="95"/>
      <c r="NLY153" s="95"/>
      <c r="NLZ153" s="95"/>
      <c r="NMA153" s="95"/>
      <c r="NMB153" s="95"/>
      <c r="NMC153" s="95"/>
      <c r="NMD153" s="95"/>
      <c r="NME153" s="95"/>
      <c r="NMF153" s="95"/>
      <c r="NMG153" s="95"/>
      <c r="NMH153" s="95"/>
      <c r="NMI153" s="95"/>
      <c r="NMJ153" s="95"/>
      <c r="NMK153" s="95"/>
      <c r="NML153" s="95"/>
      <c r="NMM153" s="95"/>
      <c r="NMN153" s="95"/>
      <c r="NMO153" s="95"/>
      <c r="NMP153" s="95"/>
      <c r="NMQ153" s="95"/>
      <c r="NMR153" s="95"/>
      <c r="NMS153" s="95"/>
      <c r="NMT153" s="95"/>
      <c r="NMU153" s="95"/>
      <c r="NMV153" s="95"/>
      <c r="NMW153" s="95"/>
      <c r="NMX153" s="95"/>
      <c r="NMY153" s="95"/>
      <c r="NMZ153" s="95"/>
      <c r="NNA153" s="95"/>
      <c r="NNB153" s="95"/>
      <c r="NNC153" s="95"/>
      <c r="NND153" s="95"/>
      <c r="NNE153" s="95"/>
      <c r="NNF153" s="95"/>
      <c r="NNG153" s="95"/>
      <c r="NNH153" s="95"/>
      <c r="NNI153" s="95"/>
      <c r="NNJ153" s="95"/>
      <c r="NNK153" s="95"/>
      <c r="NNL153" s="95"/>
      <c r="NNM153" s="95"/>
      <c r="NNN153" s="95"/>
      <c r="NNO153" s="95"/>
      <c r="NNP153" s="95"/>
      <c r="NNQ153" s="95"/>
      <c r="NNR153" s="95"/>
      <c r="NNS153" s="95"/>
      <c r="NNT153" s="95"/>
      <c r="NNU153" s="95"/>
      <c r="NNV153" s="95"/>
      <c r="NNW153" s="95"/>
      <c r="NNX153" s="95"/>
      <c r="NNY153" s="95"/>
      <c r="NNZ153" s="95"/>
      <c r="NOA153" s="95"/>
      <c r="NOB153" s="95"/>
      <c r="NOC153" s="95"/>
      <c r="NOD153" s="95"/>
      <c r="NOE153" s="95"/>
      <c r="NOF153" s="95"/>
      <c r="NOG153" s="95"/>
      <c r="NOH153" s="95"/>
      <c r="NOI153" s="95"/>
      <c r="NOJ153" s="95"/>
      <c r="NOK153" s="95"/>
      <c r="NOL153" s="95"/>
      <c r="NOM153" s="95"/>
      <c r="NON153" s="95"/>
      <c r="NOO153" s="95"/>
      <c r="NOP153" s="95"/>
      <c r="NOQ153" s="95"/>
      <c r="NOR153" s="95"/>
      <c r="NOS153" s="95"/>
      <c r="NOT153" s="95"/>
      <c r="NOU153" s="95"/>
      <c r="NOV153" s="95"/>
      <c r="NOW153" s="95"/>
      <c r="NOX153" s="95"/>
      <c r="NOY153" s="95"/>
      <c r="NOZ153" s="95"/>
      <c r="NPA153" s="95"/>
      <c r="NPB153" s="95"/>
      <c r="NPC153" s="95"/>
      <c r="NPD153" s="95"/>
      <c r="NPE153" s="95"/>
      <c r="NPF153" s="95"/>
      <c r="NPG153" s="95"/>
      <c r="NPH153" s="95"/>
      <c r="NPI153" s="95"/>
      <c r="NPJ153" s="95"/>
      <c r="NPK153" s="95"/>
      <c r="NPL153" s="95"/>
      <c r="NPM153" s="95"/>
      <c r="NPN153" s="95"/>
      <c r="NPO153" s="95"/>
      <c r="NPP153" s="95"/>
      <c r="NPQ153" s="95"/>
      <c r="NPR153" s="95"/>
      <c r="NPS153" s="95"/>
      <c r="NPT153" s="95"/>
      <c r="NPU153" s="95"/>
      <c r="NPV153" s="95"/>
      <c r="NPW153" s="95"/>
      <c r="NPX153" s="95"/>
      <c r="NPY153" s="95"/>
      <c r="NPZ153" s="95"/>
      <c r="NQA153" s="95"/>
      <c r="NQB153" s="95"/>
      <c r="NQC153" s="95"/>
      <c r="NQD153" s="95"/>
      <c r="NQE153" s="95"/>
      <c r="NQF153" s="95"/>
      <c r="NQG153" s="95"/>
      <c r="NQH153" s="95"/>
      <c r="NQI153" s="95"/>
      <c r="NQJ153" s="95"/>
      <c r="NQK153" s="95"/>
      <c r="NQL153" s="95"/>
      <c r="NQM153" s="95"/>
      <c r="NQN153" s="95"/>
      <c r="NQO153" s="95"/>
      <c r="NQP153" s="95"/>
      <c r="NQQ153" s="95"/>
      <c r="NQR153" s="95"/>
      <c r="NQS153" s="95"/>
      <c r="NQT153" s="95"/>
      <c r="NQU153" s="95"/>
      <c r="NQV153" s="95"/>
      <c r="NQW153" s="95"/>
      <c r="NQX153" s="95"/>
      <c r="NQY153" s="95"/>
      <c r="NQZ153" s="95"/>
      <c r="NRA153" s="95"/>
      <c r="NRB153" s="95"/>
      <c r="NRC153" s="95"/>
      <c r="NRD153" s="95"/>
      <c r="NRE153" s="95"/>
      <c r="NRF153" s="95"/>
      <c r="NRG153" s="95"/>
      <c r="NRH153" s="95"/>
      <c r="NRI153" s="95"/>
      <c r="NRJ153" s="95"/>
      <c r="NRK153" s="95"/>
      <c r="NRL153" s="95"/>
      <c r="NRM153" s="95"/>
      <c r="NRN153" s="95"/>
      <c r="NRO153" s="95"/>
      <c r="NRP153" s="95"/>
      <c r="NRQ153" s="95"/>
      <c r="NRR153" s="95"/>
      <c r="NRS153" s="95"/>
      <c r="NRT153" s="95"/>
      <c r="NRU153" s="95"/>
      <c r="NRV153" s="95"/>
      <c r="NRW153" s="95"/>
      <c r="NRX153" s="95"/>
      <c r="NRY153" s="95"/>
      <c r="NRZ153" s="95"/>
      <c r="NSA153" s="95"/>
      <c r="NSB153" s="95"/>
      <c r="NSC153" s="95"/>
      <c r="NSD153" s="95"/>
      <c r="NSE153" s="95"/>
      <c r="NSF153" s="95"/>
      <c r="NSG153" s="95"/>
      <c r="NSH153" s="95"/>
      <c r="NSI153" s="95"/>
      <c r="NSJ153" s="95"/>
      <c r="NSK153" s="95"/>
      <c r="NSL153" s="95"/>
      <c r="NSM153" s="95"/>
      <c r="NSN153" s="95"/>
      <c r="NSO153" s="95"/>
      <c r="NSP153" s="95"/>
      <c r="NSQ153" s="95"/>
      <c r="NSR153" s="95"/>
      <c r="NSS153" s="95"/>
      <c r="NST153" s="95"/>
      <c r="NSU153" s="95"/>
      <c r="NSV153" s="95"/>
      <c r="NSW153" s="95"/>
      <c r="NSX153" s="95"/>
      <c r="NSY153" s="95"/>
      <c r="NSZ153" s="95"/>
      <c r="NTA153" s="95"/>
      <c r="NTB153" s="95"/>
      <c r="NTC153" s="95"/>
      <c r="NTD153" s="95"/>
      <c r="NTE153" s="95"/>
      <c r="NTF153" s="95"/>
      <c r="NTG153" s="95"/>
      <c r="NTH153" s="95"/>
      <c r="NTI153" s="95"/>
      <c r="NTJ153" s="95"/>
      <c r="NTK153" s="95"/>
      <c r="NTL153" s="95"/>
      <c r="NTM153" s="95"/>
      <c r="NTN153" s="95"/>
      <c r="NTO153" s="95"/>
      <c r="NTP153" s="95"/>
      <c r="NTQ153" s="95"/>
      <c r="NTR153" s="95"/>
      <c r="NTS153" s="95"/>
      <c r="NTT153" s="95"/>
      <c r="NTU153" s="95"/>
      <c r="NTV153" s="95"/>
      <c r="NTW153" s="95"/>
      <c r="NTX153" s="95"/>
      <c r="NTY153" s="95"/>
      <c r="NTZ153" s="95"/>
      <c r="NUA153" s="95"/>
      <c r="NUB153" s="95"/>
      <c r="NUC153" s="95"/>
      <c r="NUD153" s="95"/>
      <c r="NUE153" s="95"/>
      <c r="NUF153" s="95"/>
      <c r="NUG153" s="95"/>
      <c r="NUH153" s="95"/>
      <c r="NUI153" s="95"/>
      <c r="NUJ153" s="95"/>
      <c r="NUK153" s="95"/>
      <c r="NUL153" s="95"/>
      <c r="NUM153" s="95"/>
      <c r="NUN153" s="95"/>
      <c r="NUO153" s="95"/>
      <c r="NUP153" s="95"/>
      <c r="NUQ153" s="95"/>
      <c r="NUR153" s="95"/>
      <c r="NUS153" s="95"/>
      <c r="NUT153" s="95"/>
      <c r="NUU153" s="95"/>
      <c r="NUV153" s="95"/>
      <c r="NUW153" s="95"/>
      <c r="NUX153" s="95"/>
      <c r="NUY153" s="95"/>
      <c r="NUZ153" s="95"/>
      <c r="NVA153" s="95"/>
      <c r="NVB153" s="95"/>
      <c r="NVC153" s="95"/>
      <c r="NVD153" s="95"/>
      <c r="NVE153" s="95"/>
      <c r="NVF153" s="95"/>
      <c r="NVG153" s="95"/>
      <c r="NVH153" s="95"/>
      <c r="NVI153" s="95"/>
      <c r="NVJ153" s="95"/>
      <c r="NVK153" s="95"/>
      <c r="NVL153" s="95"/>
      <c r="NVM153" s="95"/>
      <c r="NVN153" s="95"/>
      <c r="NVO153" s="95"/>
      <c r="NVP153" s="95"/>
      <c r="NVQ153" s="95"/>
      <c r="NVR153" s="95"/>
      <c r="NVS153" s="95"/>
      <c r="NVT153" s="95"/>
      <c r="NVU153" s="95"/>
      <c r="NVV153" s="95"/>
      <c r="NVW153" s="95"/>
      <c r="NVX153" s="95"/>
      <c r="NVY153" s="95"/>
      <c r="NVZ153" s="95"/>
      <c r="NWA153" s="95"/>
      <c r="NWB153" s="95"/>
      <c r="NWC153" s="95"/>
      <c r="NWD153" s="95"/>
      <c r="NWE153" s="95"/>
      <c r="NWF153" s="95"/>
      <c r="NWG153" s="95"/>
      <c r="NWH153" s="95"/>
      <c r="NWI153" s="95"/>
      <c r="NWJ153" s="95"/>
      <c r="NWK153" s="95"/>
      <c r="NWL153" s="95"/>
      <c r="NWM153" s="95"/>
      <c r="NWN153" s="95"/>
      <c r="NWO153" s="95"/>
      <c r="NWP153" s="95"/>
      <c r="NWQ153" s="95"/>
      <c r="NWR153" s="95"/>
      <c r="NWS153" s="95"/>
      <c r="NWT153" s="95"/>
      <c r="NWU153" s="95"/>
      <c r="NWV153" s="95"/>
      <c r="NWW153" s="95"/>
      <c r="NWX153" s="95"/>
      <c r="NWY153" s="95"/>
      <c r="NWZ153" s="95"/>
      <c r="NXA153" s="95"/>
      <c r="NXB153" s="95"/>
      <c r="NXC153" s="95"/>
      <c r="NXD153" s="95"/>
      <c r="NXE153" s="95"/>
      <c r="NXF153" s="95"/>
      <c r="NXG153" s="95"/>
      <c r="NXH153" s="95"/>
      <c r="NXI153" s="95"/>
      <c r="NXJ153" s="95"/>
      <c r="NXK153" s="95"/>
      <c r="NXL153" s="95"/>
      <c r="NXM153" s="95"/>
      <c r="NXN153" s="95"/>
      <c r="NXO153" s="95"/>
      <c r="NXP153" s="95"/>
      <c r="NXQ153" s="95"/>
      <c r="NXR153" s="95"/>
      <c r="NXS153" s="95"/>
      <c r="NXT153" s="95"/>
      <c r="NXU153" s="95"/>
      <c r="NXV153" s="95"/>
      <c r="NXW153" s="95"/>
      <c r="NXX153" s="95"/>
      <c r="NXY153" s="95"/>
      <c r="NXZ153" s="95"/>
      <c r="NYA153" s="95"/>
      <c r="NYB153" s="95"/>
      <c r="NYC153" s="95"/>
      <c r="NYD153" s="95"/>
      <c r="NYE153" s="95"/>
      <c r="NYF153" s="95"/>
      <c r="NYG153" s="95"/>
      <c r="NYH153" s="95"/>
      <c r="NYI153" s="95"/>
      <c r="NYJ153" s="95"/>
      <c r="NYK153" s="95"/>
      <c r="NYL153" s="95"/>
      <c r="NYM153" s="95"/>
      <c r="NYN153" s="95"/>
      <c r="NYO153" s="95"/>
      <c r="NYP153" s="95"/>
      <c r="NYQ153" s="95"/>
      <c r="NYR153" s="95"/>
      <c r="NYS153" s="95"/>
      <c r="NYT153" s="95"/>
      <c r="NYU153" s="95"/>
      <c r="NYV153" s="95"/>
      <c r="NYW153" s="95"/>
      <c r="NYX153" s="95"/>
      <c r="NYY153" s="95"/>
      <c r="NYZ153" s="95"/>
      <c r="NZA153" s="95"/>
      <c r="NZB153" s="95"/>
      <c r="NZC153" s="95"/>
      <c r="NZD153" s="95"/>
      <c r="NZE153" s="95"/>
      <c r="NZF153" s="95"/>
      <c r="NZG153" s="95"/>
      <c r="NZH153" s="95"/>
      <c r="NZI153" s="95"/>
      <c r="NZJ153" s="95"/>
      <c r="NZK153" s="95"/>
      <c r="NZL153" s="95"/>
      <c r="NZM153" s="95"/>
      <c r="NZN153" s="95"/>
      <c r="NZO153" s="95"/>
      <c r="NZP153" s="95"/>
      <c r="NZQ153" s="95"/>
      <c r="NZR153" s="95"/>
      <c r="NZS153" s="95"/>
      <c r="NZT153" s="95"/>
      <c r="NZU153" s="95"/>
      <c r="NZV153" s="95"/>
      <c r="NZW153" s="95"/>
      <c r="NZX153" s="95"/>
      <c r="NZY153" s="95"/>
      <c r="NZZ153" s="95"/>
      <c r="OAA153" s="95"/>
      <c r="OAB153" s="95"/>
      <c r="OAC153" s="95"/>
      <c r="OAD153" s="95"/>
      <c r="OAE153" s="95"/>
      <c r="OAF153" s="95"/>
      <c r="OAG153" s="95"/>
      <c r="OAH153" s="95"/>
      <c r="OAI153" s="95"/>
      <c r="OAJ153" s="95"/>
      <c r="OAK153" s="95"/>
      <c r="OAL153" s="95"/>
      <c r="OAM153" s="95"/>
      <c r="OAN153" s="95"/>
      <c r="OAO153" s="95"/>
      <c r="OAP153" s="95"/>
      <c r="OAQ153" s="95"/>
      <c r="OAR153" s="95"/>
      <c r="OAS153" s="95"/>
      <c r="OAT153" s="95"/>
      <c r="OAU153" s="95"/>
      <c r="OAV153" s="95"/>
      <c r="OAW153" s="95"/>
      <c r="OAX153" s="95"/>
      <c r="OAY153" s="95"/>
      <c r="OAZ153" s="95"/>
      <c r="OBA153" s="95"/>
      <c r="OBB153" s="95"/>
      <c r="OBC153" s="95"/>
      <c r="OBD153" s="95"/>
      <c r="OBE153" s="95"/>
      <c r="OBF153" s="95"/>
      <c r="OBG153" s="95"/>
      <c r="OBH153" s="95"/>
      <c r="OBI153" s="95"/>
      <c r="OBJ153" s="95"/>
      <c r="OBK153" s="95"/>
      <c r="OBL153" s="95"/>
      <c r="OBM153" s="95"/>
      <c r="OBN153" s="95"/>
      <c r="OBO153" s="95"/>
      <c r="OBP153" s="95"/>
      <c r="OBQ153" s="95"/>
      <c r="OBR153" s="95"/>
      <c r="OBS153" s="95"/>
      <c r="OBT153" s="95"/>
      <c r="OBU153" s="95"/>
      <c r="OBV153" s="95"/>
      <c r="OBW153" s="95"/>
      <c r="OBX153" s="95"/>
      <c r="OBY153" s="95"/>
      <c r="OBZ153" s="95"/>
      <c r="OCA153" s="95"/>
      <c r="OCB153" s="95"/>
      <c r="OCC153" s="95"/>
      <c r="OCD153" s="95"/>
      <c r="OCE153" s="95"/>
      <c r="OCF153" s="95"/>
      <c r="OCG153" s="95"/>
      <c r="OCH153" s="95"/>
      <c r="OCI153" s="95"/>
      <c r="OCJ153" s="95"/>
      <c r="OCK153" s="95"/>
      <c r="OCL153" s="95"/>
      <c r="OCM153" s="95"/>
      <c r="OCN153" s="95"/>
      <c r="OCO153" s="95"/>
      <c r="OCP153" s="95"/>
      <c r="OCQ153" s="95"/>
      <c r="OCR153" s="95"/>
      <c r="OCS153" s="95"/>
      <c r="OCT153" s="95"/>
      <c r="OCU153" s="95"/>
      <c r="OCV153" s="95"/>
      <c r="OCW153" s="95"/>
      <c r="OCX153" s="95"/>
      <c r="OCY153" s="95"/>
      <c r="OCZ153" s="95"/>
      <c r="ODA153" s="95"/>
      <c r="ODB153" s="95"/>
      <c r="ODC153" s="95"/>
      <c r="ODD153" s="95"/>
      <c r="ODE153" s="95"/>
      <c r="ODF153" s="95"/>
      <c r="ODG153" s="95"/>
      <c r="ODH153" s="95"/>
      <c r="ODI153" s="95"/>
      <c r="ODJ153" s="95"/>
      <c r="ODK153" s="95"/>
      <c r="ODL153" s="95"/>
      <c r="ODM153" s="95"/>
      <c r="ODN153" s="95"/>
      <c r="ODO153" s="95"/>
      <c r="ODP153" s="95"/>
      <c r="ODQ153" s="95"/>
      <c r="ODR153" s="95"/>
      <c r="ODS153" s="95"/>
      <c r="ODT153" s="95"/>
      <c r="ODU153" s="95"/>
      <c r="ODV153" s="95"/>
      <c r="ODW153" s="95"/>
      <c r="ODX153" s="95"/>
      <c r="ODY153" s="95"/>
      <c r="ODZ153" s="95"/>
      <c r="OEA153" s="95"/>
      <c r="OEB153" s="95"/>
      <c r="OEC153" s="95"/>
      <c r="OED153" s="95"/>
      <c r="OEE153" s="95"/>
      <c r="OEF153" s="95"/>
      <c r="OEG153" s="95"/>
      <c r="OEH153" s="95"/>
      <c r="OEI153" s="95"/>
      <c r="OEJ153" s="95"/>
      <c r="OEK153" s="95"/>
      <c r="OEL153" s="95"/>
      <c r="OEM153" s="95"/>
      <c r="OEN153" s="95"/>
      <c r="OEO153" s="95"/>
      <c r="OEP153" s="95"/>
      <c r="OEQ153" s="95"/>
      <c r="OER153" s="95"/>
      <c r="OES153" s="95"/>
      <c r="OET153" s="95"/>
      <c r="OEU153" s="95"/>
      <c r="OEV153" s="95"/>
      <c r="OEW153" s="95"/>
      <c r="OEX153" s="95"/>
      <c r="OEY153" s="95"/>
      <c r="OEZ153" s="95"/>
      <c r="OFA153" s="95"/>
      <c r="OFB153" s="95"/>
      <c r="OFC153" s="95"/>
      <c r="OFD153" s="95"/>
      <c r="OFE153" s="95"/>
      <c r="OFF153" s="95"/>
      <c r="OFG153" s="95"/>
      <c r="OFH153" s="95"/>
      <c r="OFI153" s="95"/>
      <c r="OFJ153" s="95"/>
      <c r="OFK153" s="95"/>
      <c r="OFL153" s="95"/>
      <c r="OFM153" s="95"/>
      <c r="OFN153" s="95"/>
      <c r="OFO153" s="95"/>
      <c r="OFP153" s="95"/>
      <c r="OFQ153" s="95"/>
      <c r="OFR153" s="95"/>
      <c r="OFS153" s="95"/>
      <c r="OFT153" s="95"/>
      <c r="OFU153" s="95"/>
      <c r="OFV153" s="95"/>
      <c r="OFW153" s="95"/>
      <c r="OFX153" s="95"/>
      <c r="OFY153" s="95"/>
      <c r="OFZ153" s="95"/>
      <c r="OGA153" s="95"/>
      <c r="OGB153" s="95"/>
      <c r="OGC153" s="95"/>
      <c r="OGD153" s="95"/>
      <c r="OGE153" s="95"/>
      <c r="OGF153" s="95"/>
      <c r="OGG153" s="95"/>
      <c r="OGH153" s="95"/>
      <c r="OGI153" s="95"/>
      <c r="OGJ153" s="95"/>
      <c r="OGK153" s="95"/>
      <c r="OGL153" s="95"/>
      <c r="OGM153" s="95"/>
      <c r="OGN153" s="95"/>
      <c r="OGO153" s="95"/>
      <c r="OGP153" s="95"/>
      <c r="OGQ153" s="95"/>
      <c r="OGR153" s="95"/>
      <c r="OGS153" s="95"/>
      <c r="OGT153" s="95"/>
      <c r="OGU153" s="95"/>
      <c r="OGV153" s="95"/>
      <c r="OGW153" s="95"/>
      <c r="OGX153" s="95"/>
      <c r="OGY153" s="95"/>
      <c r="OGZ153" s="95"/>
      <c r="OHA153" s="95"/>
      <c r="OHB153" s="95"/>
      <c r="OHC153" s="95"/>
      <c r="OHD153" s="95"/>
      <c r="OHE153" s="95"/>
      <c r="OHF153" s="95"/>
      <c r="OHG153" s="95"/>
      <c r="OHH153" s="95"/>
      <c r="OHI153" s="95"/>
      <c r="OHJ153" s="95"/>
      <c r="OHK153" s="95"/>
      <c r="OHL153" s="95"/>
      <c r="OHM153" s="95"/>
      <c r="OHN153" s="95"/>
      <c r="OHO153" s="95"/>
      <c r="OHP153" s="95"/>
      <c r="OHQ153" s="95"/>
      <c r="OHR153" s="95"/>
      <c r="OHS153" s="95"/>
      <c r="OHT153" s="95"/>
      <c r="OHU153" s="95"/>
      <c r="OHV153" s="95"/>
      <c r="OHW153" s="95"/>
      <c r="OHX153" s="95"/>
      <c r="OHY153" s="95"/>
      <c r="OHZ153" s="95"/>
      <c r="OIA153" s="95"/>
      <c r="OIB153" s="95"/>
      <c r="OIC153" s="95"/>
      <c r="OID153" s="95"/>
      <c r="OIE153" s="95"/>
      <c r="OIF153" s="95"/>
      <c r="OIG153" s="95"/>
      <c r="OIH153" s="95"/>
      <c r="OII153" s="95"/>
      <c r="OIJ153" s="95"/>
      <c r="OIK153" s="95"/>
      <c r="OIL153" s="95"/>
      <c r="OIM153" s="95"/>
      <c r="OIN153" s="95"/>
      <c r="OIO153" s="95"/>
      <c r="OIP153" s="95"/>
      <c r="OIQ153" s="95"/>
      <c r="OIR153" s="95"/>
      <c r="OIS153" s="95"/>
      <c r="OIT153" s="95"/>
      <c r="OIU153" s="95"/>
      <c r="OIV153" s="95"/>
      <c r="OIW153" s="95"/>
      <c r="OIX153" s="95"/>
      <c r="OIY153" s="95"/>
      <c r="OIZ153" s="95"/>
      <c r="OJA153" s="95"/>
      <c r="OJB153" s="95"/>
      <c r="OJC153" s="95"/>
      <c r="OJD153" s="95"/>
      <c r="OJE153" s="95"/>
      <c r="OJF153" s="95"/>
      <c r="OJG153" s="95"/>
      <c r="OJH153" s="95"/>
      <c r="OJI153" s="95"/>
      <c r="OJJ153" s="95"/>
      <c r="OJK153" s="95"/>
      <c r="OJL153" s="95"/>
      <c r="OJM153" s="95"/>
      <c r="OJN153" s="95"/>
      <c r="OJO153" s="95"/>
      <c r="OJP153" s="95"/>
      <c r="OJQ153" s="95"/>
      <c r="OJR153" s="95"/>
      <c r="OJS153" s="95"/>
      <c r="OJT153" s="95"/>
      <c r="OJU153" s="95"/>
      <c r="OJV153" s="95"/>
      <c r="OJW153" s="95"/>
      <c r="OJX153" s="95"/>
      <c r="OJY153" s="95"/>
      <c r="OJZ153" s="95"/>
      <c r="OKA153" s="95"/>
      <c r="OKB153" s="95"/>
      <c r="OKC153" s="95"/>
      <c r="OKD153" s="95"/>
      <c r="OKE153" s="95"/>
      <c r="OKF153" s="95"/>
      <c r="OKG153" s="95"/>
      <c r="OKH153" s="95"/>
      <c r="OKI153" s="95"/>
      <c r="OKJ153" s="95"/>
      <c r="OKK153" s="95"/>
      <c r="OKL153" s="95"/>
      <c r="OKM153" s="95"/>
      <c r="OKN153" s="95"/>
      <c r="OKO153" s="95"/>
      <c r="OKP153" s="95"/>
      <c r="OKQ153" s="95"/>
      <c r="OKR153" s="95"/>
      <c r="OKS153" s="95"/>
      <c r="OKT153" s="95"/>
      <c r="OKU153" s="95"/>
      <c r="OKV153" s="95"/>
      <c r="OKW153" s="95"/>
      <c r="OKX153" s="95"/>
      <c r="OKY153" s="95"/>
      <c r="OKZ153" s="95"/>
      <c r="OLA153" s="95"/>
      <c r="OLB153" s="95"/>
      <c r="OLC153" s="95"/>
      <c r="OLD153" s="95"/>
      <c r="OLE153" s="95"/>
      <c r="OLF153" s="95"/>
      <c r="OLG153" s="95"/>
      <c r="OLH153" s="95"/>
      <c r="OLI153" s="95"/>
      <c r="OLJ153" s="95"/>
      <c r="OLK153" s="95"/>
      <c r="OLL153" s="95"/>
      <c r="OLM153" s="95"/>
      <c r="OLN153" s="95"/>
      <c r="OLO153" s="95"/>
      <c r="OLP153" s="95"/>
      <c r="OLQ153" s="95"/>
      <c r="OLR153" s="95"/>
      <c r="OLS153" s="95"/>
      <c r="OLT153" s="95"/>
      <c r="OLU153" s="95"/>
      <c r="OLV153" s="95"/>
      <c r="OLW153" s="95"/>
      <c r="OLX153" s="95"/>
      <c r="OLY153" s="95"/>
      <c r="OLZ153" s="95"/>
      <c r="OMA153" s="95"/>
      <c r="OMB153" s="95"/>
      <c r="OMC153" s="95"/>
      <c r="OMD153" s="95"/>
      <c r="OME153" s="95"/>
      <c r="OMF153" s="95"/>
      <c r="OMG153" s="95"/>
      <c r="OMH153" s="95"/>
      <c r="OMI153" s="95"/>
      <c r="OMJ153" s="95"/>
      <c r="OMK153" s="95"/>
      <c r="OML153" s="95"/>
      <c r="OMM153" s="95"/>
      <c r="OMN153" s="95"/>
      <c r="OMO153" s="95"/>
      <c r="OMP153" s="95"/>
      <c r="OMQ153" s="95"/>
      <c r="OMR153" s="95"/>
      <c r="OMS153" s="95"/>
      <c r="OMT153" s="95"/>
      <c r="OMU153" s="95"/>
      <c r="OMV153" s="95"/>
      <c r="OMW153" s="95"/>
      <c r="OMX153" s="95"/>
      <c r="OMY153" s="95"/>
      <c r="OMZ153" s="95"/>
      <c r="ONA153" s="95"/>
      <c r="ONB153" s="95"/>
      <c r="ONC153" s="95"/>
      <c r="OND153" s="95"/>
      <c r="ONE153" s="95"/>
      <c r="ONF153" s="95"/>
      <c r="ONG153" s="95"/>
      <c r="ONH153" s="95"/>
      <c r="ONI153" s="95"/>
      <c r="ONJ153" s="95"/>
      <c r="ONK153" s="95"/>
      <c r="ONL153" s="95"/>
      <c r="ONM153" s="95"/>
      <c r="ONN153" s="95"/>
      <c r="ONO153" s="95"/>
      <c r="ONP153" s="95"/>
      <c r="ONQ153" s="95"/>
      <c r="ONR153" s="95"/>
      <c r="ONS153" s="95"/>
      <c r="ONT153" s="95"/>
      <c r="ONU153" s="95"/>
      <c r="ONV153" s="95"/>
      <c r="ONW153" s="95"/>
      <c r="ONX153" s="95"/>
      <c r="ONY153" s="95"/>
      <c r="ONZ153" s="95"/>
      <c r="OOA153" s="95"/>
      <c r="OOB153" s="95"/>
      <c r="OOC153" s="95"/>
      <c r="OOD153" s="95"/>
      <c r="OOE153" s="95"/>
      <c r="OOF153" s="95"/>
      <c r="OOG153" s="95"/>
      <c r="OOH153" s="95"/>
      <c r="OOI153" s="95"/>
      <c r="OOJ153" s="95"/>
      <c r="OOK153" s="95"/>
      <c r="OOL153" s="95"/>
      <c r="OOM153" s="95"/>
      <c r="OON153" s="95"/>
      <c r="OOO153" s="95"/>
      <c r="OOP153" s="95"/>
      <c r="OOQ153" s="95"/>
      <c r="OOR153" s="95"/>
      <c r="OOS153" s="95"/>
      <c r="OOT153" s="95"/>
      <c r="OOU153" s="95"/>
      <c r="OOV153" s="95"/>
      <c r="OOW153" s="95"/>
      <c r="OOX153" s="95"/>
      <c r="OOY153" s="95"/>
      <c r="OOZ153" s="95"/>
      <c r="OPA153" s="95"/>
      <c r="OPB153" s="95"/>
      <c r="OPC153" s="95"/>
      <c r="OPD153" s="95"/>
      <c r="OPE153" s="95"/>
      <c r="OPF153" s="95"/>
      <c r="OPG153" s="95"/>
      <c r="OPH153" s="95"/>
      <c r="OPI153" s="95"/>
      <c r="OPJ153" s="95"/>
      <c r="OPK153" s="95"/>
      <c r="OPL153" s="95"/>
      <c r="OPM153" s="95"/>
      <c r="OPN153" s="95"/>
      <c r="OPO153" s="95"/>
      <c r="OPP153" s="95"/>
      <c r="OPQ153" s="95"/>
      <c r="OPR153" s="95"/>
      <c r="OPS153" s="95"/>
      <c r="OPT153" s="95"/>
      <c r="OPU153" s="95"/>
      <c r="OPV153" s="95"/>
      <c r="OPW153" s="95"/>
      <c r="OPX153" s="95"/>
      <c r="OPY153" s="95"/>
      <c r="OPZ153" s="95"/>
      <c r="OQA153" s="95"/>
      <c r="OQB153" s="95"/>
      <c r="OQC153" s="95"/>
      <c r="OQD153" s="95"/>
      <c r="OQE153" s="95"/>
      <c r="OQF153" s="95"/>
      <c r="OQG153" s="95"/>
      <c r="OQH153" s="95"/>
      <c r="OQI153" s="95"/>
      <c r="OQJ153" s="95"/>
      <c r="OQK153" s="95"/>
      <c r="OQL153" s="95"/>
      <c r="OQM153" s="95"/>
      <c r="OQN153" s="95"/>
      <c r="OQO153" s="95"/>
      <c r="OQP153" s="95"/>
      <c r="OQQ153" s="95"/>
      <c r="OQR153" s="95"/>
      <c r="OQS153" s="95"/>
      <c r="OQT153" s="95"/>
      <c r="OQU153" s="95"/>
      <c r="OQV153" s="95"/>
      <c r="OQW153" s="95"/>
      <c r="OQX153" s="95"/>
      <c r="OQY153" s="95"/>
      <c r="OQZ153" s="95"/>
      <c r="ORA153" s="95"/>
      <c r="ORB153" s="95"/>
      <c r="ORC153" s="95"/>
      <c r="ORD153" s="95"/>
      <c r="ORE153" s="95"/>
      <c r="ORF153" s="95"/>
      <c r="ORG153" s="95"/>
      <c r="ORH153" s="95"/>
      <c r="ORI153" s="95"/>
      <c r="ORJ153" s="95"/>
      <c r="ORK153" s="95"/>
      <c r="ORL153" s="95"/>
      <c r="ORM153" s="95"/>
      <c r="ORN153" s="95"/>
      <c r="ORO153" s="95"/>
      <c r="ORP153" s="95"/>
      <c r="ORQ153" s="95"/>
      <c r="ORR153" s="95"/>
      <c r="ORS153" s="95"/>
      <c r="ORT153" s="95"/>
      <c r="ORU153" s="95"/>
      <c r="ORV153" s="95"/>
      <c r="ORW153" s="95"/>
      <c r="ORX153" s="95"/>
      <c r="ORY153" s="95"/>
      <c r="ORZ153" s="95"/>
      <c r="OSA153" s="95"/>
      <c r="OSB153" s="95"/>
      <c r="OSC153" s="95"/>
      <c r="OSD153" s="95"/>
      <c r="OSE153" s="95"/>
      <c r="OSF153" s="95"/>
      <c r="OSG153" s="95"/>
      <c r="OSH153" s="95"/>
      <c r="OSI153" s="95"/>
      <c r="OSJ153" s="95"/>
      <c r="OSK153" s="95"/>
      <c r="OSL153" s="95"/>
      <c r="OSM153" s="95"/>
      <c r="OSN153" s="95"/>
      <c r="OSO153" s="95"/>
      <c r="OSP153" s="95"/>
      <c r="OSQ153" s="95"/>
      <c r="OSR153" s="95"/>
      <c r="OSS153" s="95"/>
      <c r="OST153" s="95"/>
      <c r="OSU153" s="95"/>
      <c r="OSV153" s="95"/>
      <c r="OSW153" s="95"/>
      <c r="OSX153" s="95"/>
      <c r="OSY153" s="95"/>
      <c r="OSZ153" s="95"/>
      <c r="OTA153" s="95"/>
      <c r="OTB153" s="95"/>
      <c r="OTC153" s="95"/>
      <c r="OTD153" s="95"/>
      <c r="OTE153" s="95"/>
      <c r="OTF153" s="95"/>
      <c r="OTG153" s="95"/>
      <c r="OTH153" s="95"/>
      <c r="OTI153" s="95"/>
      <c r="OTJ153" s="95"/>
      <c r="OTK153" s="95"/>
      <c r="OTL153" s="95"/>
      <c r="OTM153" s="95"/>
      <c r="OTN153" s="95"/>
      <c r="OTO153" s="95"/>
      <c r="OTP153" s="95"/>
      <c r="OTQ153" s="95"/>
      <c r="OTR153" s="95"/>
      <c r="OTS153" s="95"/>
      <c r="OTT153" s="95"/>
      <c r="OTU153" s="95"/>
      <c r="OTV153" s="95"/>
      <c r="OTW153" s="95"/>
      <c r="OTX153" s="95"/>
      <c r="OTY153" s="95"/>
      <c r="OTZ153" s="95"/>
      <c r="OUA153" s="95"/>
      <c r="OUB153" s="95"/>
      <c r="OUC153" s="95"/>
      <c r="OUD153" s="95"/>
      <c r="OUE153" s="95"/>
      <c r="OUF153" s="95"/>
      <c r="OUG153" s="95"/>
      <c r="OUH153" s="95"/>
      <c r="OUI153" s="95"/>
      <c r="OUJ153" s="95"/>
      <c r="OUK153" s="95"/>
      <c r="OUL153" s="95"/>
      <c r="OUM153" s="95"/>
      <c r="OUN153" s="95"/>
      <c r="OUO153" s="95"/>
      <c r="OUP153" s="95"/>
      <c r="OUQ153" s="95"/>
      <c r="OUR153" s="95"/>
      <c r="OUS153" s="95"/>
      <c r="OUT153" s="95"/>
      <c r="OUU153" s="95"/>
      <c r="OUV153" s="95"/>
      <c r="OUW153" s="95"/>
      <c r="OUX153" s="95"/>
      <c r="OUY153" s="95"/>
      <c r="OUZ153" s="95"/>
      <c r="OVA153" s="95"/>
      <c r="OVB153" s="95"/>
      <c r="OVC153" s="95"/>
      <c r="OVD153" s="95"/>
      <c r="OVE153" s="95"/>
      <c r="OVF153" s="95"/>
      <c r="OVG153" s="95"/>
      <c r="OVH153" s="95"/>
      <c r="OVI153" s="95"/>
      <c r="OVJ153" s="95"/>
      <c r="OVK153" s="95"/>
      <c r="OVL153" s="95"/>
      <c r="OVM153" s="95"/>
      <c r="OVN153" s="95"/>
      <c r="OVO153" s="95"/>
      <c r="OVP153" s="95"/>
      <c r="OVQ153" s="95"/>
      <c r="OVR153" s="95"/>
      <c r="OVS153" s="95"/>
      <c r="OVT153" s="95"/>
      <c r="OVU153" s="95"/>
      <c r="OVV153" s="95"/>
      <c r="OVW153" s="95"/>
      <c r="OVX153" s="95"/>
      <c r="OVY153" s="95"/>
      <c r="OVZ153" s="95"/>
      <c r="OWA153" s="95"/>
      <c r="OWB153" s="95"/>
      <c r="OWC153" s="95"/>
      <c r="OWD153" s="95"/>
      <c r="OWE153" s="95"/>
      <c r="OWF153" s="95"/>
      <c r="OWG153" s="95"/>
      <c r="OWH153" s="95"/>
      <c r="OWI153" s="95"/>
      <c r="OWJ153" s="95"/>
      <c r="OWK153" s="95"/>
      <c r="OWL153" s="95"/>
      <c r="OWM153" s="95"/>
      <c r="OWN153" s="95"/>
      <c r="OWO153" s="95"/>
      <c r="OWP153" s="95"/>
      <c r="OWQ153" s="95"/>
      <c r="OWR153" s="95"/>
      <c r="OWS153" s="95"/>
      <c r="OWT153" s="95"/>
      <c r="OWU153" s="95"/>
      <c r="OWV153" s="95"/>
      <c r="OWW153" s="95"/>
      <c r="OWX153" s="95"/>
      <c r="OWY153" s="95"/>
      <c r="OWZ153" s="95"/>
      <c r="OXA153" s="95"/>
      <c r="OXB153" s="95"/>
      <c r="OXC153" s="95"/>
      <c r="OXD153" s="95"/>
      <c r="OXE153" s="95"/>
      <c r="OXF153" s="95"/>
      <c r="OXG153" s="95"/>
      <c r="OXH153" s="95"/>
      <c r="OXI153" s="95"/>
      <c r="OXJ153" s="95"/>
      <c r="OXK153" s="95"/>
      <c r="OXL153" s="95"/>
      <c r="OXM153" s="95"/>
      <c r="OXN153" s="95"/>
      <c r="OXO153" s="95"/>
      <c r="OXP153" s="95"/>
      <c r="OXQ153" s="95"/>
      <c r="OXR153" s="95"/>
      <c r="OXS153" s="95"/>
      <c r="OXT153" s="95"/>
      <c r="OXU153" s="95"/>
      <c r="OXV153" s="95"/>
      <c r="OXW153" s="95"/>
      <c r="OXX153" s="95"/>
      <c r="OXY153" s="95"/>
      <c r="OXZ153" s="95"/>
      <c r="OYA153" s="95"/>
      <c r="OYB153" s="95"/>
      <c r="OYC153" s="95"/>
      <c r="OYD153" s="95"/>
      <c r="OYE153" s="95"/>
      <c r="OYF153" s="95"/>
      <c r="OYG153" s="95"/>
      <c r="OYH153" s="95"/>
      <c r="OYI153" s="95"/>
      <c r="OYJ153" s="95"/>
      <c r="OYK153" s="95"/>
      <c r="OYL153" s="95"/>
      <c r="OYM153" s="95"/>
      <c r="OYN153" s="95"/>
      <c r="OYO153" s="95"/>
      <c r="OYP153" s="95"/>
      <c r="OYQ153" s="95"/>
      <c r="OYR153" s="95"/>
      <c r="OYS153" s="95"/>
      <c r="OYT153" s="95"/>
      <c r="OYU153" s="95"/>
      <c r="OYV153" s="95"/>
      <c r="OYW153" s="95"/>
      <c r="OYX153" s="95"/>
      <c r="OYY153" s="95"/>
      <c r="OYZ153" s="95"/>
      <c r="OZA153" s="95"/>
      <c r="OZB153" s="95"/>
      <c r="OZC153" s="95"/>
      <c r="OZD153" s="95"/>
      <c r="OZE153" s="95"/>
      <c r="OZF153" s="95"/>
      <c r="OZG153" s="95"/>
      <c r="OZH153" s="95"/>
      <c r="OZI153" s="95"/>
      <c r="OZJ153" s="95"/>
      <c r="OZK153" s="95"/>
      <c r="OZL153" s="95"/>
      <c r="OZM153" s="95"/>
      <c r="OZN153" s="95"/>
      <c r="OZO153" s="95"/>
      <c r="OZP153" s="95"/>
      <c r="OZQ153" s="95"/>
      <c r="OZR153" s="95"/>
      <c r="OZS153" s="95"/>
      <c r="OZT153" s="95"/>
      <c r="OZU153" s="95"/>
      <c r="OZV153" s="95"/>
      <c r="OZW153" s="95"/>
      <c r="OZX153" s="95"/>
      <c r="OZY153" s="95"/>
      <c r="OZZ153" s="95"/>
      <c r="PAA153" s="95"/>
      <c r="PAB153" s="95"/>
      <c r="PAC153" s="95"/>
      <c r="PAD153" s="95"/>
      <c r="PAE153" s="95"/>
      <c r="PAF153" s="95"/>
      <c r="PAG153" s="95"/>
      <c r="PAH153" s="95"/>
      <c r="PAI153" s="95"/>
      <c r="PAJ153" s="95"/>
      <c r="PAK153" s="95"/>
      <c r="PAL153" s="95"/>
      <c r="PAM153" s="95"/>
      <c r="PAN153" s="95"/>
      <c r="PAO153" s="95"/>
      <c r="PAP153" s="95"/>
      <c r="PAQ153" s="95"/>
      <c r="PAR153" s="95"/>
      <c r="PAS153" s="95"/>
      <c r="PAT153" s="95"/>
      <c r="PAU153" s="95"/>
      <c r="PAV153" s="95"/>
      <c r="PAW153" s="95"/>
      <c r="PAX153" s="95"/>
      <c r="PAY153" s="95"/>
      <c r="PAZ153" s="95"/>
      <c r="PBA153" s="95"/>
      <c r="PBB153" s="95"/>
      <c r="PBC153" s="95"/>
      <c r="PBD153" s="95"/>
      <c r="PBE153" s="95"/>
      <c r="PBF153" s="95"/>
      <c r="PBG153" s="95"/>
      <c r="PBH153" s="95"/>
      <c r="PBI153" s="95"/>
      <c r="PBJ153" s="95"/>
      <c r="PBK153" s="95"/>
      <c r="PBL153" s="95"/>
      <c r="PBM153" s="95"/>
      <c r="PBN153" s="95"/>
      <c r="PBO153" s="95"/>
      <c r="PBP153" s="95"/>
      <c r="PBQ153" s="95"/>
      <c r="PBR153" s="95"/>
      <c r="PBS153" s="95"/>
      <c r="PBT153" s="95"/>
      <c r="PBU153" s="95"/>
      <c r="PBV153" s="95"/>
      <c r="PBW153" s="95"/>
      <c r="PBX153" s="95"/>
      <c r="PBY153" s="95"/>
      <c r="PBZ153" s="95"/>
      <c r="PCA153" s="95"/>
      <c r="PCB153" s="95"/>
      <c r="PCC153" s="95"/>
      <c r="PCD153" s="95"/>
      <c r="PCE153" s="95"/>
      <c r="PCF153" s="95"/>
      <c r="PCG153" s="95"/>
      <c r="PCH153" s="95"/>
      <c r="PCI153" s="95"/>
      <c r="PCJ153" s="95"/>
      <c r="PCK153" s="95"/>
      <c r="PCL153" s="95"/>
      <c r="PCM153" s="95"/>
      <c r="PCN153" s="95"/>
      <c r="PCO153" s="95"/>
      <c r="PCP153" s="95"/>
      <c r="PCQ153" s="95"/>
      <c r="PCR153" s="95"/>
      <c r="PCS153" s="95"/>
      <c r="PCT153" s="95"/>
      <c r="PCU153" s="95"/>
      <c r="PCV153" s="95"/>
      <c r="PCW153" s="95"/>
      <c r="PCX153" s="95"/>
      <c r="PCY153" s="95"/>
      <c r="PCZ153" s="95"/>
      <c r="PDA153" s="95"/>
      <c r="PDB153" s="95"/>
      <c r="PDC153" s="95"/>
      <c r="PDD153" s="95"/>
      <c r="PDE153" s="95"/>
      <c r="PDF153" s="95"/>
      <c r="PDG153" s="95"/>
      <c r="PDH153" s="95"/>
      <c r="PDI153" s="95"/>
      <c r="PDJ153" s="95"/>
      <c r="PDK153" s="95"/>
      <c r="PDL153" s="95"/>
      <c r="PDM153" s="95"/>
      <c r="PDN153" s="95"/>
      <c r="PDO153" s="95"/>
      <c r="PDP153" s="95"/>
      <c r="PDQ153" s="95"/>
      <c r="PDR153" s="95"/>
      <c r="PDS153" s="95"/>
      <c r="PDT153" s="95"/>
      <c r="PDU153" s="95"/>
      <c r="PDV153" s="95"/>
      <c r="PDW153" s="95"/>
      <c r="PDX153" s="95"/>
      <c r="PDY153" s="95"/>
      <c r="PDZ153" s="95"/>
      <c r="PEA153" s="95"/>
      <c r="PEB153" s="95"/>
      <c r="PEC153" s="95"/>
      <c r="PED153" s="95"/>
      <c r="PEE153" s="95"/>
      <c r="PEF153" s="95"/>
      <c r="PEG153" s="95"/>
      <c r="PEH153" s="95"/>
      <c r="PEI153" s="95"/>
      <c r="PEJ153" s="95"/>
      <c r="PEK153" s="95"/>
      <c r="PEL153" s="95"/>
      <c r="PEM153" s="95"/>
      <c r="PEN153" s="95"/>
      <c r="PEO153" s="95"/>
      <c r="PEP153" s="95"/>
      <c r="PEQ153" s="95"/>
      <c r="PER153" s="95"/>
      <c r="PES153" s="95"/>
      <c r="PET153" s="95"/>
      <c r="PEU153" s="95"/>
      <c r="PEV153" s="95"/>
      <c r="PEW153" s="95"/>
      <c r="PEX153" s="95"/>
      <c r="PEY153" s="95"/>
      <c r="PEZ153" s="95"/>
      <c r="PFA153" s="95"/>
      <c r="PFB153" s="95"/>
      <c r="PFC153" s="95"/>
      <c r="PFD153" s="95"/>
      <c r="PFE153" s="95"/>
      <c r="PFF153" s="95"/>
      <c r="PFG153" s="95"/>
      <c r="PFH153" s="95"/>
      <c r="PFI153" s="95"/>
      <c r="PFJ153" s="95"/>
      <c r="PFK153" s="95"/>
      <c r="PFL153" s="95"/>
      <c r="PFM153" s="95"/>
      <c r="PFN153" s="95"/>
      <c r="PFO153" s="95"/>
      <c r="PFP153" s="95"/>
      <c r="PFQ153" s="95"/>
      <c r="PFR153" s="95"/>
      <c r="PFS153" s="95"/>
      <c r="PFT153" s="95"/>
      <c r="PFU153" s="95"/>
      <c r="PFV153" s="95"/>
      <c r="PFW153" s="95"/>
      <c r="PFX153" s="95"/>
      <c r="PFY153" s="95"/>
      <c r="PFZ153" s="95"/>
      <c r="PGA153" s="95"/>
      <c r="PGB153" s="95"/>
      <c r="PGC153" s="95"/>
      <c r="PGD153" s="95"/>
      <c r="PGE153" s="95"/>
      <c r="PGF153" s="95"/>
      <c r="PGG153" s="95"/>
      <c r="PGH153" s="95"/>
      <c r="PGI153" s="95"/>
      <c r="PGJ153" s="95"/>
      <c r="PGK153" s="95"/>
      <c r="PGL153" s="95"/>
      <c r="PGM153" s="95"/>
      <c r="PGN153" s="95"/>
      <c r="PGO153" s="95"/>
      <c r="PGP153" s="95"/>
      <c r="PGQ153" s="95"/>
      <c r="PGR153" s="95"/>
      <c r="PGS153" s="95"/>
      <c r="PGT153" s="95"/>
      <c r="PGU153" s="95"/>
      <c r="PGV153" s="95"/>
      <c r="PGW153" s="95"/>
      <c r="PGX153" s="95"/>
      <c r="PGY153" s="95"/>
      <c r="PGZ153" s="95"/>
      <c r="PHA153" s="95"/>
      <c r="PHB153" s="95"/>
      <c r="PHC153" s="95"/>
      <c r="PHD153" s="95"/>
      <c r="PHE153" s="95"/>
      <c r="PHF153" s="95"/>
      <c r="PHG153" s="95"/>
      <c r="PHH153" s="95"/>
      <c r="PHI153" s="95"/>
      <c r="PHJ153" s="95"/>
      <c r="PHK153" s="95"/>
      <c r="PHL153" s="95"/>
      <c r="PHM153" s="95"/>
      <c r="PHN153" s="95"/>
      <c r="PHO153" s="95"/>
      <c r="PHP153" s="95"/>
      <c r="PHQ153" s="95"/>
      <c r="PHR153" s="95"/>
      <c r="PHS153" s="95"/>
      <c r="PHT153" s="95"/>
      <c r="PHU153" s="95"/>
      <c r="PHV153" s="95"/>
      <c r="PHW153" s="95"/>
      <c r="PHX153" s="95"/>
      <c r="PHY153" s="95"/>
      <c r="PHZ153" s="95"/>
      <c r="PIA153" s="95"/>
      <c r="PIB153" s="95"/>
      <c r="PIC153" s="95"/>
      <c r="PID153" s="95"/>
      <c r="PIE153" s="95"/>
      <c r="PIF153" s="95"/>
      <c r="PIG153" s="95"/>
      <c r="PIH153" s="95"/>
      <c r="PII153" s="95"/>
      <c r="PIJ153" s="95"/>
      <c r="PIK153" s="95"/>
      <c r="PIL153" s="95"/>
      <c r="PIM153" s="95"/>
      <c r="PIN153" s="95"/>
      <c r="PIO153" s="95"/>
      <c r="PIP153" s="95"/>
      <c r="PIQ153" s="95"/>
      <c r="PIR153" s="95"/>
      <c r="PIS153" s="95"/>
      <c r="PIT153" s="95"/>
      <c r="PIU153" s="95"/>
      <c r="PIV153" s="95"/>
      <c r="PIW153" s="95"/>
      <c r="PIX153" s="95"/>
      <c r="PIY153" s="95"/>
      <c r="PIZ153" s="95"/>
      <c r="PJA153" s="95"/>
      <c r="PJB153" s="95"/>
      <c r="PJC153" s="95"/>
      <c r="PJD153" s="95"/>
      <c r="PJE153" s="95"/>
      <c r="PJF153" s="95"/>
      <c r="PJG153" s="95"/>
      <c r="PJH153" s="95"/>
      <c r="PJI153" s="95"/>
      <c r="PJJ153" s="95"/>
      <c r="PJK153" s="95"/>
      <c r="PJL153" s="95"/>
      <c r="PJM153" s="95"/>
      <c r="PJN153" s="95"/>
      <c r="PJO153" s="95"/>
      <c r="PJP153" s="95"/>
      <c r="PJQ153" s="95"/>
      <c r="PJR153" s="95"/>
      <c r="PJS153" s="95"/>
      <c r="PJT153" s="95"/>
      <c r="PJU153" s="95"/>
      <c r="PJV153" s="95"/>
      <c r="PJW153" s="95"/>
      <c r="PJX153" s="95"/>
      <c r="PJY153" s="95"/>
      <c r="PJZ153" s="95"/>
      <c r="PKA153" s="95"/>
      <c r="PKB153" s="95"/>
      <c r="PKC153" s="95"/>
      <c r="PKD153" s="95"/>
      <c r="PKE153" s="95"/>
      <c r="PKF153" s="95"/>
      <c r="PKG153" s="95"/>
      <c r="PKH153" s="95"/>
      <c r="PKI153" s="95"/>
      <c r="PKJ153" s="95"/>
      <c r="PKK153" s="95"/>
      <c r="PKL153" s="95"/>
      <c r="PKM153" s="95"/>
      <c r="PKN153" s="95"/>
      <c r="PKO153" s="95"/>
      <c r="PKP153" s="95"/>
      <c r="PKQ153" s="95"/>
      <c r="PKR153" s="95"/>
      <c r="PKS153" s="95"/>
      <c r="PKT153" s="95"/>
      <c r="PKU153" s="95"/>
      <c r="PKV153" s="95"/>
      <c r="PKW153" s="95"/>
      <c r="PKX153" s="95"/>
      <c r="PKY153" s="95"/>
      <c r="PKZ153" s="95"/>
      <c r="PLA153" s="95"/>
      <c r="PLB153" s="95"/>
      <c r="PLC153" s="95"/>
      <c r="PLD153" s="95"/>
      <c r="PLE153" s="95"/>
      <c r="PLF153" s="95"/>
      <c r="PLG153" s="95"/>
      <c r="PLH153" s="95"/>
      <c r="PLI153" s="95"/>
      <c r="PLJ153" s="95"/>
      <c r="PLK153" s="95"/>
      <c r="PLL153" s="95"/>
      <c r="PLM153" s="95"/>
      <c r="PLN153" s="95"/>
      <c r="PLO153" s="95"/>
      <c r="PLP153" s="95"/>
      <c r="PLQ153" s="95"/>
      <c r="PLR153" s="95"/>
      <c r="PLS153" s="95"/>
      <c r="PLT153" s="95"/>
      <c r="PLU153" s="95"/>
      <c r="PLV153" s="95"/>
      <c r="PLW153" s="95"/>
      <c r="PLX153" s="95"/>
      <c r="PLY153" s="95"/>
      <c r="PLZ153" s="95"/>
      <c r="PMA153" s="95"/>
      <c r="PMB153" s="95"/>
      <c r="PMC153" s="95"/>
      <c r="PMD153" s="95"/>
      <c r="PME153" s="95"/>
      <c r="PMF153" s="95"/>
      <c r="PMG153" s="95"/>
      <c r="PMH153" s="95"/>
      <c r="PMI153" s="95"/>
      <c r="PMJ153" s="95"/>
      <c r="PMK153" s="95"/>
      <c r="PML153" s="95"/>
      <c r="PMM153" s="95"/>
      <c r="PMN153" s="95"/>
      <c r="PMO153" s="95"/>
      <c r="PMP153" s="95"/>
      <c r="PMQ153" s="95"/>
      <c r="PMR153" s="95"/>
      <c r="PMS153" s="95"/>
      <c r="PMT153" s="95"/>
      <c r="PMU153" s="95"/>
      <c r="PMV153" s="95"/>
      <c r="PMW153" s="95"/>
      <c r="PMX153" s="95"/>
      <c r="PMY153" s="95"/>
      <c r="PMZ153" s="95"/>
      <c r="PNA153" s="95"/>
      <c r="PNB153" s="95"/>
      <c r="PNC153" s="95"/>
      <c r="PND153" s="95"/>
      <c r="PNE153" s="95"/>
      <c r="PNF153" s="95"/>
      <c r="PNG153" s="95"/>
      <c r="PNH153" s="95"/>
      <c r="PNI153" s="95"/>
      <c r="PNJ153" s="95"/>
      <c r="PNK153" s="95"/>
      <c r="PNL153" s="95"/>
      <c r="PNM153" s="95"/>
      <c r="PNN153" s="95"/>
      <c r="PNO153" s="95"/>
      <c r="PNP153" s="95"/>
      <c r="PNQ153" s="95"/>
      <c r="PNR153" s="95"/>
      <c r="PNS153" s="95"/>
      <c r="PNT153" s="95"/>
      <c r="PNU153" s="95"/>
      <c r="PNV153" s="95"/>
      <c r="PNW153" s="95"/>
      <c r="PNX153" s="95"/>
      <c r="PNY153" s="95"/>
      <c r="PNZ153" s="95"/>
      <c r="POA153" s="95"/>
      <c r="POB153" s="95"/>
      <c r="POC153" s="95"/>
      <c r="POD153" s="95"/>
      <c r="POE153" s="95"/>
      <c r="POF153" s="95"/>
      <c r="POG153" s="95"/>
      <c r="POH153" s="95"/>
      <c r="POI153" s="95"/>
      <c r="POJ153" s="95"/>
      <c r="POK153" s="95"/>
      <c r="POL153" s="95"/>
      <c r="POM153" s="95"/>
      <c r="PON153" s="95"/>
      <c r="POO153" s="95"/>
      <c r="POP153" s="95"/>
      <c r="POQ153" s="95"/>
      <c r="POR153" s="95"/>
      <c r="POS153" s="95"/>
      <c r="POT153" s="95"/>
      <c r="POU153" s="95"/>
      <c r="POV153" s="95"/>
      <c r="POW153" s="95"/>
      <c r="POX153" s="95"/>
      <c r="POY153" s="95"/>
      <c r="POZ153" s="95"/>
      <c r="PPA153" s="95"/>
      <c r="PPB153" s="95"/>
      <c r="PPC153" s="95"/>
      <c r="PPD153" s="95"/>
      <c r="PPE153" s="95"/>
      <c r="PPF153" s="95"/>
      <c r="PPG153" s="95"/>
      <c r="PPH153" s="95"/>
      <c r="PPI153" s="95"/>
      <c r="PPJ153" s="95"/>
      <c r="PPK153" s="95"/>
      <c r="PPL153" s="95"/>
      <c r="PPM153" s="95"/>
      <c r="PPN153" s="95"/>
      <c r="PPO153" s="95"/>
      <c r="PPP153" s="95"/>
      <c r="PPQ153" s="95"/>
      <c r="PPR153" s="95"/>
      <c r="PPS153" s="95"/>
      <c r="PPT153" s="95"/>
      <c r="PPU153" s="95"/>
      <c r="PPV153" s="95"/>
      <c r="PPW153" s="95"/>
      <c r="PPX153" s="95"/>
      <c r="PPY153" s="95"/>
      <c r="PPZ153" s="95"/>
      <c r="PQA153" s="95"/>
      <c r="PQB153" s="95"/>
      <c r="PQC153" s="95"/>
      <c r="PQD153" s="95"/>
      <c r="PQE153" s="95"/>
      <c r="PQF153" s="95"/>
      <c r="PQG153" s="95"/>
      <c r="PQH153" s="95"/>
      <c r="PQI153" s="95"/>
      <c r="PQJ153" s="95"/>
      <c r="PQK153" s="95"/>
      <c r="PQL153" s="95"/>
      <c r="PQM153" s="95"/>
      <c r="PQN153" s="95"/>
      <c r="PQO153" s="95"/>
      <c r="PQP153" s="95"/>
      <c r="PQQ153" s="95"/>
      <c r="PQR153" s="95"/>
      <c r="PQS153" s="95"/>
      <c r="PQT153" s="95"/>
      <c r="PQU153" s="95"/>
      <c r="PQV153" s="95"/>
      <c r="PQW153" s="95"/>
      <c r="PQX153" s="95"/>
      <c r="PQY153" s="95"/>
      <c r="PQZ153" s="95"/>
      <c r="PRA153" s="95"/>
      <c r="PRB153" s="95"/>
      <c r="PRC153" s="95"/>
      <c r="PRD153" s="95"/>
      <c r="PRE153" s="95"/>
      <c r="PRF153" s="95"/>
      <c r="PRG153" s="95"/>
      <c r="PRH153" s="95"/>
      <c r="PRI153" s="95"/>
      <c r="PRJ153" s="95"/>
      <c r="PRK153" s="95"/>
      <c r="PRL153" s="95"/>
      <c r="PRM153" s="95"/>
      <c r="PRN153" s="95"/>
      <c r="PRO153" s="95"/>
      <c r="PRP153" s="95"/>
      <c r="PRQ153" s="95"/>
      <c r="PRR153" s="95"/>
      <c r="PRS153" s="95"/>
      <c r="PRT153" s="95"/>
      <c r="PRU153" s="95"/>
      <c r="PRV153" s="95"/>
      <c r="PRW153" s="95"/>
      <c r="PRX153" s="95"/>
      <c r="PRY153" s="95"/>
      <c r="PRZ153" s="95"/>
      <c r="PSA153" s="95"/>
      <c r="PSB153" s="95"/>
      <c r="PSC153" s="95"/>
      <c r="PSD153" s="95"/>
      <c r="PSE153" s="95"/>
      <c r="PSF153" s="95"/>
      <c r="PSG153" s="95"/>
      <c r="PSH153" s="95"/>
      <c r="PSI153" s="95"/>
      <c r="PSJ153" s="95"/>
      <c r="PSK153" s="95"/>
      <c r="PSL153" s="95"/>
      <c r="PSM153" s="95"/>
      <c r="PSN153" s="95"/>
      <c r="PSO153" s="95"/>
      <c r="PSP153" s="95"/>
      <c r="PSQ153" s="95"/>
      <c r="PSR153" s="95"/>
      <c r="PSS153" s="95"/>
      <c r="PST153" s="95"/>
      <c r="PSU153" s="95"/>
      <c r="PSV153" s="95"/>
      <c r="PSW153" s="95"/>
      <c r="PSX153" s="95"/>
      <c r="PSY153" s="95"/>
      <c r="PSZ153" s="95"/>
      <c r="PTA153" s="95"/>
      <c r="PTB153" s="95"/>
      <c r="PTC153" s="95"/>
      <c r="PTD153" s="95"/>
      <c r="PTE153" s="95"/>
      <c r="PTF153" s="95"/>
      <c r="PTG153" s="95"/>
      <c r="PTH153" s="95"/>
      <c r="PTI153" s="95"/>
      <c r="PTJ153" s="95"/>
      <c r="PTK153" s="95"/>
      <c r="PTL153" s="95"/>
      <c r="PTM153" s="95"/>
      <c r="PTN153" s="95"/>
      <c r="PTO153" s="95"/>
      <c r="PTP153" s="95"/>
      <c r="PTQ153" s="95"/>
      <c r="PTR153" s="95"/>
      <c r="PTS153" s="95"/>
      <c r="PTT153" s="95"/>
      <c r="PTU153" s="95"/>
      <c r="PTV153" s="95"/>
      <c r="PTW153" s="95"/>
      <c r="PTX153" s="95"/>
      <c r="PTY153" s="95"/>
      <c r="PTZ153" s="95"/>
      <c r="PUA153" s="95"/>
      <c r="PUB153" s="95"/>
      <c r="PUC153" s="95"/>
      <c r="PUD153" s="95"/>
      <c r="PUE153" s="95"/>
      <c r="PUF153" s="95"/>
      <c r="PUG153" s="95"/>
      <c r="PUH153" s="95"/>
      <c r="PUI153" s="95"/>
      <c r="PUJ153" s="95"/>
      <c r="PUK153" s="95"/>
      <c r="PUL153" s="95"/>
      <c r="PUM153" s="95"/>
      <c r="PUN153" s="95"/>
      <c r="PUO153" s="95"/>
      <c r="PUP153" s="95"/>
      <c r="PUQ153" s="95"/>
      <c r="PUR153" s="95"/>
      <c r="PUS153" s="95"/>
      <c r="PUT153" s="95"/>
      <c r="PUU153" s="95"/>
      <c r="PUV153" s="95"/>
      <c r="PUW153" s="95"/>
      <c r="PUX153" s="95"/>
      <c r="PUY153" s="95"/>
      <c r="PUZ153" s="95"/>
      <c r="PVA153" s="95"/>
      <c r="PVB153" s="95"/>
      <c r="PVC153" s="95"/>
      <c r="PVD153" s="95"/>
      <c r="PVE153" s="95"/>
      <c r="PVF153" s="95"/>
      <c r="PVG153" s="95"/>
      <c r="PVH153" s="95"/>
      <c r="PVI153" s="95"/>
      <c r="PVJ153" s="95"/>
      <c r="PVK153" s="95"/>
      <c r="PVL153" s="95"/>
      <c r="PVM153" s="95"/>
      <c r="PVN153" s="95"/>
      <c r="PVO153" s="95"/>
      <c r="PVP153" s="95"/>
      <c r="PVQ153" s="95"/>
      <c r="PVR153" s="95"/>
      <c r="PVS153" s="95"/>
      <c r="PVT153" s="95"/>
      <c r="PVU153" s="95"/>
      <c r="PVV153" s="95"/>
      <c r="PVW153" s="95"/>
      <c r="PVX153" s="95"/>
      <c r="PVY153" s="95"/>
      <c r="PVZ153" s="95"/>
      <c r="PWA153" s="95"/>
      <c r="PWB153" s="95"/>
      <c r="PWC153" s="95"/>
      <c r="PWD153" s="95"/>
      <c r="PWE153" s="95"/>
      <c r="PWF153" s="95"/>
      <c r="PWG153" s="95"/>
      <c r="PWH153" s="95"/>
      <c r="PWI153" s="95"/>
      <c r="PWJ153" s="95"/>
      <c r="PWK153" s="95"/>
      <c r="PWL153" s="95"/>
      <c r="PWM153" s="95"/>
      <c r="PWN153" s="95"/>
      <c r="PWO153" s="95"/>
      <c r="PWP153" s="95"/>
      <c r="PWQ153" s="95"/>
      <c r="PWR153" s="95"/>
      <c r="PWS153" s="95"/>
      <c r="PWT153" s="95"/>
      <c r="PWU153" s="95"/>
      <c r="PWV153" s="95"/>
      <c r="PWW153" s="95"/>
      <c r="PWX153" s="95"/>
      <c r="PWY153" s="95"/>
      <c r="PWZ153" s="95"/>
      <c r="PXA153" s="95"/>
      <c r="PXB153" s="95"/>
      <c r="PXC153" s="95"/>
      <c r="PXD153" s="95"/>
      <c r="PXE153" s="95"/>
      <c r="PXF153" s="95"/>
      <c r="PXG153" s="95"/>
      <c r="PXH153" s="95"/>
      <c r="PXI153" s="95"/>
      <c r="PXJ153" s="95"/>
      <c r="PXK153" s="95"/>
      <c r="PXL153" s="95"/>
      <c r="PXM153" s="95"/>
      <c r="PXN153" s="95"/>
      <c r="PXO153" s="95"/>
      <c r="PXP153" s="95"/>
      <c r="PXQ153" s="95"/>
      <c r="PXR153" s="95"/>
      <c r="PXS153" s="95"/>
      <c r="PXT153" s="95"/>
      <c r="PXU153" s="95"/>
      <c r="PXV153" s="95"/>
      <c r="PXW153" s="95"/>
      <c r="PXX153" s="95"/>
      <c r="PXY153" s="95"/>
      <c r="PXZ153" s="95"/>
      <c r="PYA153" s="95"/>
      <c r="PYB153" s="95"/>
      <c r="PYC153" s="95"/>
      <c r="PYD153" s="95"/>
      <c r="PYE153" s="95"/>
      <c r="PYF153" s="95"/>
      <c r="PYG153" s="95"/>
      <c r="PYH153" s="95"/>
      <c r="PYI153" s="95"/>
      <c r="PYJ153" s="95"/>
      <c r="PYK153" s="95"/>
      <c r="PYL153" s="95"/>
      <c r="PYM153" s="95"/>
      <c r="PYN153" s="95"/>
      <c r="PYO153" s="95"/>
      <c r="PYP153" s="95"/>
      <c r="PYQ153" s="95"/>
      <c r="PYR153" s="95"/>
      <c r="PYS153" s="95"/>
      <c r="PYT153" s="95"/>
      <c r="PYU153" s="95"/>
      <c r="PYV153" s="95"/>
      <c r="PYW153" s="95"/>
      <c r="PYX153" s="95"/>
      <c r="PYY153" s="95"/>
      <c r="PYZ153" s="95"/>
      <c r="PZA153" s="95"/>
      <c r="PZB153" s="95"/>
      <c r="PZC153" s="95"/>
      <c r="PZD153" s="95"/>
      <c r="PZE153" s="95"/>
      <c r="PZF153" s="95"/>
      <c r="PZG153" s="95"/>
      <c r="PZH153" s="95"/>
      <c r="PZI153" s="95"/>
      <c r="PZJ153" s="95"/>
      <c r="PZK153" s="95"/>
      <c r="PZL153" s="95"/>
      <c r="PZM153" s="95"/>
      <c r="PZN153" s="95"/>
      <c r="PZO153" s="95"/>
      <c r="PZP153" s="95"/>
      <c r="PZQ153" s="95"/>
      <c r="PZR153" s="95"/>
      <c r="PZS153" s="95"/>
      <c r="PZT153" s="95"/>
      <c r="PZU153" s="95"/>
      <c r="PZV153" s="95"/>
      <c r="PZW153" s="95"/>
      <c r="PZX153" s="95"/>
      <c r="PZY153" s="95"/>
      <c r="PZZ153" s="95"/>
      <c r="QAA153" s="95"/>
      <c r="QAB153" s="95"/>
      <c r="QAC153" s="95"/>
      <c r="QAD153" s="95"/>
      <c r="QAE153" s="95"/>
      <c r="QAF153" s="95"/>
      <c r="QAG153" s="95"/>
      <c r="QAH153" s="95"/>
      <c r="QAI153" s="95"/>
      <c r="QAJ153" s="95"/>
      <c r="QAK153" s="95"/>
      <c r="QAL153" s="95"/>
      <c r="QAM153" s="95"/>
      <c r="QAN153" s="95"/>
      <c r="QAO153" s="95"/>
      <c r="QAP153" s="95"/>
      <c r="QAQ153" s="95"/>
      <c r="QAR153" s="95"/>
      <c r="QAS153" s="95"/>
      <c r="QAT153" s="95"/>
      <c r="QAU153" s="95"/>
      <c r="QAV153" s="95"/>
      <c r="QAW153" s="95"/>
      <c r="QAX153" s="95"/>
      <c r="QAY153" s="95"/>
      <c r="QAZ153" s="95"/>
      <c r="QBA153" s="95"/>
      <c r="QBB153" s="95"/>
      <c r="QBC153" s="95"/>
      <c r="QBD153" s="95"/>
      <c r="QBE153" s="95"/>
      <c r="QBF153" s="95"/>
      <c r="QBG153" s="95"/>
      <c r="QBH153" s="95"/>
      <c r="QBI153" s="95"/>
      <c r="QBJ153" s="95"/>
      <c r="QBK153" s="95"/>
      <c r="QBL153" s="95"/>
      <c r="QBM153" s="95"/>
      <c r="QBN153" s="95"/>
      <c r="QBO153" s="95"/>
      <c r="QBP153" s="95"/>
      <c r="QBQ153" s="95"/>
      <c r="QBR153" s="95"/>
      <c r="QBS153" s="95"/>
      <c r="QBT153" s="95"/>
      <c r="QBU153" s="95"/>
      <c r="QBV153" s="95"/>
      <c r="QBW153" s="95"/>
      <c r="QBX153" s="95"/>
      <c r="QBY153" s="95"/>
      <c r="QBZ153" s="95"/>
      <c r="QCA153" s="95"/>
      <c r="QCB153" s="95"/>
      <c r="QCC153" s="95"/>
      <c r="QCD153" s="95"/>
      <c r="QCE153" s="95"/>
      <c r="QCF153" s="95"/>
      <c r="QCG153" s="95"/>
      <c r="QCH153" s="95"/>
      <c r="QCI153" s="95"/>
      <c r="QCJ153" s="95"/>
      <c r="QCK153" s="95"/>
      <c r="QCL153" s="95"/>
      <c r="QCM153" s="95"/>
      <c r="QCN153" s="95"/>
      <c r="QCO153" s="95"/>
      <c r="QCP153" s="95"/>
      <c r="QCQ153" s="95"/>
      <c r="QCR153" s="95"/>
      <c r="QCS153" s="95"/>
      <c r="QCT153" s="95"/>
      <c r="QCU153" s="95"/>
      <c r="QCV153" s="95"/>
      <c r="QCW153" s="95"/>
      <c r="QCX153" s="95"/>
      <c r="QCY153" s="95"/>
      <c r="QCZ153" s="95"/>
      <c r="QDA153" s="95"/>
      <c r="QDB153" s="95"/>
      <c r="QDC153" s="95"/>
      <c r="QDD153" s="95"/>
      <c r="QDE153" s="95"/>
      <c r="QDF153" s="95"/>
      <c r="QDG153" s="95"/>
      <c r="QDH153" s="95"/>
      <c r="QDI153" s="95"/>
      <c r="QDJ153" s="95"/>
      <c r="QDK153" s="95"/>
      <c r="QDL153" s="95"/>
      <c r="QDM153" s="95"/>
      <c r="QDN153" s="95"/>
      <c r="QDO153" s="95"/>
      <c r="QDP153" s="95"/>
      <c r="QDQ153" s="95"/>
      <c r="QDR153" s="95"/>
      <c r="QDS153" s="95"/>
      <c r="QDT153" s="95"/>
      <c r="QDU153" s="95"/>
      <c r="QDV153" s="95"/>
      <c r="QDW153" s="95"/>
      <c r="QDX153" s="95"/>
      <c r="QDY153" s="95"/>
      <c r="QDZ153" s="95"/>
      <c r="QEA153" s="95"/>
      <c r="QEB153" s="95"/>
      <c r="QEC153" s="95"/>
      <c r="QED153" s="95"/>
      <c r="QEE153" s="95"/>
      <c r="QEF153" s="95"/>
      <c r="QEG153" s="95"/>
      <c r="QEH153" s="95"/>
      <c r="QEI153" s="95"/>
      <c r="QEJ153" s="95"/>
      <c r="QEK153" s="95"/>
      <c r="QEL153" s="95"/>
      <c r="QEM153" s="95"/>
      <c r="QEN153" s="95"/>
      <c r="QEO153" s="95"/>
      <c r="QEP153" s="95"/>
      <c r="QEQ153" s="95"/>
      <c r="QER153" s="95"/>
      <c r="QES153" s="95"/>
      <c r="QET153" s="95"/>
      <c r="QEU153" s="95"/>
      <c r="QEV153" s="95"/>
      <c r="QEW153" s="95"/>
      <c r="QEX153" s="95"/>
      <c r="QEY153" s="95"/>
      <c r="QEZ153" s="95"/>
      <c r="QFA153" s="95"/>
      <c r="QFB153" s="95"/>
      <c r="QFC153" s="95"/>
      <c r="QFD153" s="95"/>
      <c r="QFE153" s="95"/>
      <c r="QFF153" s="95"/>
      <c r="QFG153" s="95"/>
      <c r="QFH153" s="95"/>
      <c r="QFI153" s="95"/>
      <c r="QFJ153" s="95"/>
      <c r="QFK153" s="95"/>
      <c r="QFL153" s="95"/>
      <c r="QFM153" s="95"/>
      <c r="QFN153" s="95"/>
      <c r="QFO153" s="95"/>
      <c r="QFP153" s="95"/>
      <c r="QFQ153" s="95"/>
      <c r="QFR153" s="95"/>
      <c r="QFS153" s="95"/>
      <c r="QFT153" s="95"/>
      <c r="QFU153" s="95"/>
      <c r="QFV153" s="95"/>
      <c r="QFW153" s="95"/>
      <c r="QFX153" s="95"/>
      <c r="QFY153" s="95"/>
      <c r="QFZ153" s="95"/>
      <c r="QGA153" s="95"/>
      <c r="QGB153" s="95"/>
      <c r="QGC153" s="95"/>
      <c r="QGD153" s="95"/>
      <c r="QGE153" s="95"/>
      <c r="QGF153" s="95"/>
      <c r="QGG153" s="95"/>
      <c r="QGH153" s="95"/>
      <c r="QGI153" s="95"/>
      <c r="QGJ153" s="95"/>
      <c r="QGK153" s="95"/>
      <c r="QGL153" s="95"/>
      <c r="QGM153" s="95"/>
      <c r="QGN153" s="95"/>
      <c r="QGO153" s="95"/>
      <c r="QGP153" s="95"/>
      <c r="QGQ153" s="95"/>
      <c r="QGR153" s="95"/>
      <c r="QGS153" s="95"/>
      <c r="QGT153" s="95"/>
      <c r="QGU153" s="95"/>
      <c r="QGV153" s="95"/>
      <c r="QGW153" s="95"/>
      <c r="QGX153" s="95"/>
      <c r="QGY153" s="95"/>
      <c r="QGZ153" s="95"/>
      <c r="QHA153" s="95"/>
      <c r="QHB153" s="95"/>
      <c r="QHC153" s="95"/>
      <c r="QHD153" s="95"/>
      <c r="QHE153" s="95"/>
      <c r="QHF153" s="95"/>
      <c r="QHG153" s="95"/>
      <c r="QHH153" s="95"/>
      <c r="QHI153" s="95"/>
      <c r="QHJ153" s="95"/>
      <c r="QHK153" s="95"/>
      <c r="QHL153" s="95"/>
      <c r="QHM153" s="95"/>
      <c r="QHN153" s="95"/>
      <c r="QHO153" s="95"/>
      <c r="QHP153" s="95"/>
      <c r="QHQ153" s="95"/>
      <c r="QHR153" s="95"/>
      <c r="QHS153" s="95"/>
      <c r="QHT153" s="95"/>
      <c r="QHU153" s="95"/>
      <c r="QHV153" s="95"/>
      <c r="QHW153" s="95"/>
      <c r="QHX153" s="95"/>
      <c r="QHY153" s="95"/>
      <c r="QHZ153" s="95"/>
      <c r="QIA153" s="95"/>
      <c r="QIB153" s="95"/>
      <c r="QIC153" s="95"/>
      <c r="QID153" s="95"/>
      <c r="QIE153" s="95"/>
      <c r="QIF153" s="95"/>
      <c r="QIG153" s="95"/>
      <c r="QIH153" s="95"/>
      <c r="QII153" s="95"/>
      <c r="QIJ153" s="95"/>
      <c r="QIK153" s="95"/>
      <c r="QIL153" s="95"/>
      <c r="QIM153" s="95"/>
      <c r="QIN153" s="95"/>
      <c r="QIO153" s="95"/>
      <c r="QIP153" s="95"/>
      <c r="QIQ153" s="95"/>
      <c r="QIR153" s="95"/>
      <c r="QIS153" s="95"/>
      <c r="QIT153" s="95"/>
      <c r="QIU153" s="95"/>
      <c r="QIV153" s="95"/>
      <c r="QIW153" s="95"/>
      <c r="QIX153" s="95"/>
      <c r="QIY153" s="95"/>
      <c r="QIZ153" s="95"/>
      <c r="QJA153" s="95"/>
      <c r="QJB153" s="95"/>
      <c r="QJC153" s="95"/>
      <c r="QJD153" s="95"/>
      <c r="QJE153" s="95"/>
      <c r="QJF153" s="95"/>
      <c r="QJG153" s="95"/>
      <c r="QJH153" s="95"/>
      <c r="QJI153" s="95"/>
      <c r="QJJ153" s="95"/>
      <c r="QJK153" s="95"/>
      <c r="QJL153" s="95"/>
      <c r="QJM153" s="95"/>
      <c r="QJN153" s="95"/>
      <c r="QJO153" s="95"/>
      <c r="QJP153" s="95"/>
      <c r="QJQ153" s="95"/>
      <c r="QJR153" s="95"/>
      <c r="QJS153" s="95"/>
      <c r="QJT153" s="95"/>
      <c r="QJU153" s="95"/>
      <c r="QJV153" s="95"/>
      <c r="QJW153" s="95"/>
      <c r="QJX153" s="95"/>
      <c r="QJY153" s="95"/>
      <c r="QJZ153" s="95"/>
      <c r="QKA153" s="95"/>
      <c r="QKB153" s="95"/>
      <c r="QKC153" s="95"/>
      <c r="QKD153" s="95"/>
      <c r="QKE153" s="95"/>
      <c r="QKF153" s="95"/>
      <c r="QKG153" s="95"/>
      <c r="QKH153" s="95"/>
      <c r="QKI153" s="95"/>
      <c r="QKJ153" s="95"/>
      <c r="QKK153" s="95"/>
      <c r="QKL153" s="95"/>
      <c r="QKM153" s="95"/>
      <c r="QKN153" s="95"/>
      <c r="QKO153" s="95"/>
      <c r="QKP153" s="95"/>
      <c r="QKQ153" s="95"/>
      <c r="QKR153" s="95"/>
      <c r="QKS153" s="95"/>
      <c r="QKT153" s="95"/>
      <c r="QKU153" s="95"/>
      <c r="QKV153" s="95"/>
      <c r="QKW153" s="95"/>
      <c r="QKX153" s="95"/>
      <c r="QKY153" s="95"/>
      <c r="QKZ153" s="95"/>
      <c r="QLA153" s="95"/>
      <c r="QLB153" s="95"/>
      <c r="QLC153" s="95"/>
      <c r="QLD153" s="95"/>
      <c r="QLE153" s="95"/>
      <c r="QLF153" s="95"/>
      <c r="QLG153" s="95"/>
      <c r="QLH153" s="95"/>
      <c r="QLI153" s="95"/>
      <c r="QLJ153" s="95"/>
      <c r="QLK153" s="95"/>
      <c r="QLL153" s="95"/>
      <c r="QLM153" s="95"/>
      <c r="QLN153" s="95"/>
      <c r="QLO153" s="95"/>
      <c r="QLP153" s="95"/>
      <c r="QLQ153" s="95"/>
      <c r="QLR153" s="95"/>
      <c r="QLS153" s="95"/>
      <c r="QLT153" s="95"/>
      <c r="QLU153" s="95"/>
      <c r="QLV153" s="95"/>
      <c r="QLW153" s="95"/>
      <c r="QLX153" s="95"/>
      <c r="QLY153" s="95"/>
      <c r="QLZ153" s="95"/>
      <c r="QMA153" s="95"/>
      <c r="QMB153" s="95"/>
      <c r="QMC153" s="95"/>
      <c r="QMD153" s="95"/>
      <c r="QME153" s="95"/>
      <c r="QMF153" s="95"/>
      <c r="QMG153" s="95"/>
      <c r="QMH153" s="95"/>
      <c r="QMI153" s="95"/>
      <c r="QMJ153" s="95"/>
      <c r="QMK153" s="95"/>
      <c r="QML153" s="95"/>
      <c r="QMM153" s="95"/>
      <c r="QMN153" s="95"/>
      <c r="QMO153" s="95"/>
      <c r="QMP153" s="95"/>
      <c r="QMQ153" s="95"/>
      <c r="QMR153" s="95"/>
      <c r="QMS153" s="95"/>
      <c r="QMT153" s="95"/>
      <c r="QMU153" s="95"/>
      <c r="QMV153" s="95"/>
      <c r="QMW153" s="95"/>
      <c r="QMX153" s="95"/>
      <c r="QMY153" s="95"/>
      <c r="QMZ153" s="95"/>
      <c r="QNA153" s="95"/>
      <c r="QNB153" s="95"/>
      <c r="QNC153" s="95"/>
      <c r="QND153" s="95"/>
      <c r="QNE153" s="95"/>
      <c r="QNF153" s="95"/>
      <c r="QNG153" s="95"/>
      <c r="QNH153" s="95"/>
      <c r="QNI153" s="95"/>
      <c r="QNJ153" s="95"/>
      <c r="QNK153" s="95"/>
      <c r="QNL153" s="95"/>
      <c r="QNM153" s="95"/>
      <c r="QNN153" s="95"/>
      <c r="QNO153" s="95"/>
      <c r="QNP153" s="95"/>
      <c r="QNQ153" s="95"/>
      <c r="QNR153" s="95"/>
      <c r="QNS153" s="95"/>
      <c r="QNT153" s="95"/>
      <c r="QNU153" s="95"/>
      <c r="QNV153" s="95"/>
      <c r="QNW153" s="95"/>
      <c r="QNX153" s="95"/>
      <c r="QNY153" s="95"/>
      <c r="QNZ153" s="95"/>
      <c r="QOA153" s="95"/>
      <c r="QOB153" s="95"/>
      <c r="QOC153" s="95"/>
      <c r="QOD153" s="95"/>
      <c r="QOE153" s="95"/>
      <c r="QOF153" s="95"/>
      <c r="QOG153" s="95"/>
      <c r="QOH153" s="95"/>
      <c r="QOI153" s="95"/>
      <c r="QOJ153" s="95"/>
      <c r="QOK153" s="95"/>
      <c r="QOL153" s="95"/>
      <c r="QOM153" s="95"/>
      <c r="QON153" s="95"/>
      <c r="QOO153" s="95"/>
      <c r="QOP153" s="95"/>
      <c r="QOQ153" s="95"/>
      <c r="QOR153" s="95"/>
      <c r="QOS153" s="95"/>
      <c r="QOT153" s="95"/>
      <c r="QOU153" s="95"/>
      <c r="QOV153" s="95"/>
      <c r="QOW153" s="95"/>
      <c r="QOX153" s="95"/>
      <c r="QOY153" s="95"/>
      <c r="QOZ153" s="95"/>
      <c r="QPA153" s="95"/>
      <c r="QPB153" s="95"/>
      <c r="QPC153" s="95"/>
      <c r="QPD153" s="95"/>
      <c r="QPE153" s="95"/>
      <c r="QPF153" s="95"/>
      <c r="QPG153" s="95"/>
      <c r="QPH153" s="95"/>
      <c r="QPI153" s="95"/>
      <c r="QPJ153" s="95"/>
      <c r="QPK153" s="95"/>
      <c r="QPL153" s="95"/>
      <c r="QPM153" s="95"/>
      <c r="QPN153" s="95"/>
      <c r="QPO153" s="95"/>
      <c r="QPP153" s="95"/>
      <c r="QPQ153" s="95"/>
      <c r="QPR153" s="95"/>
      <c r="QPS153" s="95"/>
      <c r="QPT153" s="95"/>
      <c r="QPU153" s="95"/>
      <c r="QPV153" s="95"/>
      <c r="QPW153" s="95"/>
      <c r="QPX153" s="95"/>
      <c r="QPY153" s="95"/>
      <c r="QPZ153" s="95"/>
      <c r="QQA153" s="95"/>
      <c r="QQB153" s="95"/>
      <c r="QQC153" s="95"/>
      <c r="QQD153" s="95"/>
      <c r="QQE153" s="95"/>
      <c r="QQF153" s="95"/>
      <c r="QQG153" s="95"/>
      <c r="QQH153" s="95"/>
      <c r="QQI153" s="95"/>
      <c r="QQJ153" s="95"/>
      <c r="QQK153" s="95"/>
      <c r="QQL153" s="95"/>
      <c r="QQM153" s="95"/>
      <c r="QQN153" s="95"/>
      <c r="QQO153" s="95"/>
      <c r="QQP153" s="95"/>
      <c r="QQQ153" s="95"/>
      <c r="QQR153" s="95"/>
      <c r="QQS153" s="95"/>
      <c r="QQT153" s="95"/>
      <c r="QQU153" s="95"/>
      <c r="QQV153" s="95"/>
      <c r="QQW153" s="95"/>
      <c r="QQX153" s="95"/>
      <c r="QQY153" s="95"/>
      <c r="QQZ153" s="95"/>
      <c r="QRA153" s="95"/>
      <c r="QRB153" s="95"/>
      <c r="QRC153" s="95"/>
      <c r="QRD153" s="95"/>
      <c r="QRE153" s="95"/>
      <c r="QRF153" s="95"/>
      <c r="QRG153" s="95"/>
      <c r="QRH153" s="95"/>
      <c r="QRI153" s="95"/>
      <c r="QRJ153" s="95"/>
      <c r="QRK153" s="95"/>
      <c r="QRL153" s="95"/>
      <c r="QRM153" s="95"/>
      <c r="QRN153" s="95"/>
      <c r="QRO153" s="95"/>
      <c r="QRP153" s="95"/>
      <c r="QRQ153" s="95"/>
      <c r="QRR153" s="95"/>
      <c r="QRS153" s="95"/>
      <c r="QRT153" s="95"/>
      <c r="QRU153" s="95"/>
      <c r="QRV153" s="95"/>
      <c r="QRW153" s="95"/>
      <c r="QRX153" s="95"/>
      <c r="QRY153" s="95"/>
      <c r="QRZ153" s="95"/>
      <c r="QSA153" s="95"/>
      <c r="QSB153" s="95"/>
      <c r="QSC153" s="95"/>
      <c r="QSD153" s="95"/>
      <c r="QSE153" s="95"/>
      <c r="QSF153" s="95"/>
      <c r="QSG153" s="95"/>
      <c r="QSH153" s="95"/>
      <c r="QSI153" s="95"/>
      <c r="QSJ153" s="95"/>
      <c r="QSK153" s="95"/>
      <c r="QSL153" s="95"/>
      <c r="QSM153" s="95"/>
      <c r="QSN153" s="95"/>
      <c r="QSO153" s="95"/>
      <c r="QSP153" s="95"/>
      <c r="QSQ153" s="95"/>
      <c r="QSR153" s="95"/>
      <c r="QSS153" s="95"/>
      <c r="QST153" s="95"/>
      <c r="QSU153" s="95"/>
      <c r="QSV153" s="95"/>
      <c r="QSW153" s="95"/>
      <c r="QSX153" s="95"/>
      <c r="QSY153" s="95"/>
      <c r="QSZ153" s="95"/>
      <c r="QTA153" s="95"/>
      <c r="QTB153" s="95"/>
      <c r="QTC153" s="95"/>
      <c r="QTD153" s="95"/>
      <c r="QTE153" s="95"/>
      <c r="QTF153" s="95"/>
      <c r="QTG153" s="95"/>
      <c r="QTH153" s="95"/>
      <c r="QTI153" s="95"/>
      <c r="QTJ153" s="95"/>
      <c r="QTK153" s="95"/>
      <c r="QTL153" s="95"/>
      <c r="QTM153" s="95"/>
      <c r="QTN153" s="95"/>
      <c r="QTO153" s="95"/>
      <c r="QTP153" s="95"/>
      <c r="QTQ153" s="95"/>
      <c r="QTR153" s="95"/>
      <c r="QTS153" s="95"/>
      <c r="QTT153" s="95"/>
      <c r="QTU153" s="95"/>
      <c r="QTV153" s="95"/>
      <c r="QTW153" s="95"/>
      <c r="QTX153" s="95"/>
      <c r="QTY153" s="95"/>
      <c r="QTZ153" s="95"/>
      <c r="QUA153" s="95"/>
      <c r="QUB153" s="95"/>
      <c r="QUC153" s="95"/>
      <c r="QUD153" s="95"/>
      <c r="QUE153" s="95"/>
      <c r="QUF153" s="95"/>
      <c r="QUG153" s="95"/>
      <c r="QUH153" s="95"/>
      <c r="QUI153" s="95"/>
      <c r="QUJ153" s="95"/>
      <c r="QUK153" s="95"/>
      <c r="QUL153" s="95"/>
      <c r="QUM153" s="95"/>
      <c r="QUN153" s="95"/>
      <c r="QUO153" s="95"/>
      <c r="QUP153" s="95"/>
      <c r="QUQ153" s="95"/>
      <c r="QUR153" s="95"/>
      <c r="QUS153" s="95"/>
      <c r="QUT153" s="95"/>
      <c r="QUU153" s="95"/>
      <c r="QUV153" s="95"/>
      <c r="QUW153" s="95"/>
      <c r="QUX153" s="95"/>
      <c r="QUY153" s="95"/>
      <c r="QUZ153" s="95"/>
      <c r="QVA153" s="95"/>
      <c r="QVB153" s="95"/>
      <c r="QVC153" s="95"/>
      <c r="QVD153" s="95"/>
      <c r="QVE153" s="95"/>
      <c r="QVF153" s="95"/>
      <c r="QVG153" s="95"/>
      <c r="QVH153" s="95"/>
      <c r="QVI153" s="95"/>
      <c r="QVJ153" s="95"/>
      <c r="QVK153" s="95"/>
      <c r="QVL153" s="95"/>
      <c r="QVM153" s="95"/>
      <c r="QVN153" s="95"/>
      <c r="QVO153" s="95"/>
      <c r="QVP153" s="95"/>
      <c r="QVQ153" s="95"/>
      <c r="QVR153" s="95"/>
      <c r="QVS153" s="95"/>
      <c r="QVT153" s="95"/>
      <c r="QVU153" s="95"/>
      <c r="QVV153" s="95"/>
      <c r="QVW153" s="95"/>
      <c r="QVX153" s="95"/>
      <c r="QVY153" s="95"/>
      <c r="QVZ153" s="95"/>
      <c r="QWA153" s="95"/>
      <c r="QWB153" s="95"/>
      <c r="QWC153" s="95"/>
      <c r="QWD153" s="95"/>
      <c r="QWE153" s="95"/>
      <c r="QWF153" s="95"/>
      <c r="QWG153" s="95"/>
      <c r="QWH153" s="95"/>
      <c r="QWI153" s="95"/>
      <c r="QWJ153" s="95"/>
      <c r="QWK153" s="95"/>
      <c r="QWL153" s="95"/>
      <c r="QWM153" s="95"/>
      <c r="QWN153" s="95"/>
      <c r="QWO153" s="95"/>
      <c r="QWP153" s="95"/>
      <c r="QWQ153" s="95"/>
      <c r="QWR153" s="95"/>
      <c r="QWS153" s="95"/>
      <c r="QWT153" s="95"/>
      <c r="QWU153" s="95"/>
      <c r="QWV153" s="95"/>
      <c r="QWW153" s="95"/>
      <c r="QWX153" s="95"/>
      <c r="QWY153" s="95"/>
      <c r="QWZ153" s="95"/>
      <c r="QXA153" s="95"/>
      <c r="QXB153" s="95"/>
      <c r="QXC153" s="95"/>
      <c r="QXD153" s="95"/>
      <c r="QXE153" s="95"/>
      <c r="QXF153" s="95"/>
      <c r="QXG153" s="95"/>
      <c r="QXH153" s="95"/>
      <c r="QXI153" s="95"/>
      <c r="QXJ153" s="95"/>
      <c r="QXK153" s="95"/>
      <c r="QXL153" s="95"/>
      <c r="QXM153" s="95"/>
      <c r="QXN153" s="95"/>
      <c r="QXO153" s="95"/>
      <c r="QXP153" s="95"/>
      <c r="QXQ153" s="95"/>
      <c r="QXR153" s="95"/>
      <c r="QXS153" s="95"/>
      <c r="QXT153" s="95"/>
      <c r="QXU153" s="95"/>
      <c r="QXV153" s="95"/>
      <c r="QXW153" s="95"/>
      <c r="QXX153" s="95"/>
      <c r="QXY153" s="95"/>
      <c r="QXZ153" s="95"/>
      <c r="QYA153" s="95"/>
      <c r="QYB153" s="95"/>
      <c r="QYC153" s="95"/>
      <c r="QYD153" s="95"/>
      <c r="QYE153" s="95"/>
      <c r="QYF153" s="95"/>
      <c r="QYG153" s="95"/>
      <c r="QYH153" s="95"/>
      <c r="QYI153" s="95"/>
      <c r="QYJ153" s="95"/>
      <c r="QYK153" s="95"/>
      <c r="QYL153" s="95"/>
      <c r="QYM153" s="95"/>
      <c r="QYN153" s="95"/>
      <c r="QYO153" s="95"/>
      <c r="QYP153" s="95"/>
      <c r="QYQ153" s="95"/>
      <c r="QYR153" s="95"/>
      <c r="QYS153" s="95"/>
      <c r="QYT153" s="95"/>
      <c r="QYU153" s="95"/>
      <c r="QYV153" s="95"/>
      <c r="QYW153" s="95"/>
      <c r="QYX153" s="95"/>
      <c r="QYY153" s="95"/>
      <c r="QYZ153" s="95"/>
      <c r="QZA153" s="95"/>
      <c r="QZB153" s="95"/>
      <c r="QZC153" s="95"/>
      <c r="QZD153" s="95"/>
      <c r="QZE153" s="95"/>
      <c r="QZF153" s="95"/>
      <c r="QZG153" s="95"/>
      <c r="QZH153" s="95"/>
      <c r="QZI153" s="95"/>
      <c r="QZJ153" s="95"/>
      <c r="QZK153" s="95"/>
      <c r="QZL153" s="95"/>
      <c r="QZM153" s="95"/>
      <c r="QZN153" s="95"/>
      <c r="QZO153" s="95"/>
      <c r="QZP153" s="95"/>
      <c r="QZQ153" s="95"/>
      <c r="QZR153" s="95"/>
      <c r="QZS153" s="95"/>
      <c r="QZT153" s="95"/>
      <c r="QZU153" s="95"/>
      <c r="QZV153" s="95"/>
      <c r="QZW153" s="95"/>
      <c r="QZX153" s="95"/>
      <c r="QZY153" s="95"/>
      <c r="QZZ153" s="95"/>
      <c r="RAA153" s="95"/>
      <c r="RAB153" s="95"/>
      <c r="RAC153" s="95"/>
      <c r="RAD153" s="95"/>
      <c r="RAE153" s="95"/>
      <c r="RAF153" s="95"/>
      <c r="RAG153" s="95"/>
      <c r="RAH153" s="95"/>
      <c r="RAI153" s="95"/>
      <c r="RAJ153" s="95"/>
      <c r="RAK153" s="95"/>
      <c r="RAL153" s="95"/>
      <c r="RAM153" s="95"/>
      <c r="RAN153" s="95"/>
      <c r="RAO153" s="95"/>
      <c r="RAP153" s="95"/>
      <c r="RAQ153" s="95"/>
      <c r="RAR153" s="95"/>
      <c r="RAS153" s="95"/>
      <c r="RAT153" s="95"/>
      <c r="RAU153" s="95"/>
      <c r="RAV153" s="95"/>
      <c r="RAW153" s="95"/>
      <c r="RAX153" s="95"/>
      <c r="RAY153" s="95"/>
      <c r="RAZ153" s="95"/>
      <c r="RBA153" s="95"/>
      <c r="RBB153" s="95"/>
      <c r="RBC153" s="95"/>
      <c r="RBD153" s="95"/>
      <c r="RBE153" s="95"/>
      <c r="RBF153" s="95"/>
      <c r="RBG153" s="95"/>
      <c r="RBH153" s="95"/>
      <c r="RBI153" s="95"/>
      <c r="RBJ153" s="95"/>
      <c r="RBK153" s="95"/>
      <c r="RBL153" s="95"/>
      <c r="RBM153" s="95"/>
      <c r="RBN153" s="95"/>
      <c r="RBO153" s="95"/>
      <c r="RBP153" s="95"/>
      <c r="RBQ153" s="95"/>
      <c r="RBR153" s="95"/>
      <c r="RBS153" s="95"/>
      <c r="RBT153" s="95"/>
      <c r="RBU153" s="95"/>
      <c r="RBV153" s="95"/>
      <c r="RBW153" s="95"/>
      <c r="RBX153" s="95"/>
      <c r="RBY153" s="95"/>
      <c r="RBZ153" s="95"/>
      <c r="RCA153" s="95"/>
      <c r="RCB153" s="95"/>
      <c r="RCC153" s="95"/>
      <c r="RCD153" s="95"/>
      <c r="RCE153" s="95"/>
      <c r="RCF153" s="95"/>
      <c r="RCG153" s="95"/>
      <c r="RCH153" s="95"/>
      <c r="RCI153" s="95"/>
      <c r="RCJ153" s="95"/>
      <c r="RCK153" s="95"/>
      <c r="RCL153" s="95"/>
      <c r="RCM153" s="95"/>
      <c r="RCN153" s="95"/>
      <c r="RCO153" s="95"/>
      <c r="RCP153" s="95"/>
      <c r="RCQ153" s="95"/>
      <c r="RCR153" s="95"/>
      <c r="RCS153" s="95"/>
      <c r="RCT153" s="95"/>
      <c r="RCU153" s="95"/>
      <c r="RCV153" s="95"/>
      <c r="RCW153" s="95"/>
      <c r="RCX153" s="95"/>
      <c r="RCY153" s="95"/>
      <c r="RCZ153" s="95"/>
      <c r="RDA153" s="95"/>
      <c r="RDB153" s="95"/>
      <c r="RDC153" s="95"/>
      <c r="RDD153" s="95"/>
      <c r="RDE153" s="95"/>
      <c r="RDF153" s="95"/>
      <c r="RDG153" s="95"/>
      <c r="RDH153" s="95"/>
      <c r="RDI153" s="95"/>
      <c r="RDJ153" s="95"/>
      <c r="RDK153" s="95"/>
      <c r="RDL153" s="95"/>
      <c r="RDM153" s="95"/>
      <c r="RDN153" s="95"/>
      <c r="RDO153" s="95"/>
      <c r="RDP153" s="95"/>
      <c r="RDQ153" s="95"/>
      <c r="RDR153" s="95"/>
      <c r="RDS153" s="95"/>
      <c r="RDT153" s="95"/>
      <c r="RDU153" s="95"/>
      <c r="RDV153" s="95"/>
      <c r="RDW153" s="95"/>
      <c r="RDX153" s="95"/>
      <c r="RDY153" s="95"/>
      <c r="RDZ153" s="95"/>
      <c r="REA153" s="95"/>
      <c r="REB153" s="95"/>
      <c r="REC153" s="95"/>
      <c r="RED153" s="95"/>
      <c r="REE153" s="95"/>
      <c r="REF153" s="95"/>
      <c r="REG153" s="95"/>
      <c r="REH153" s="95"/>
      <c r="REI153" s="95"/>
      <c r="REJ153" s="95"/>
      <c r="REK153" s="95"/>
      <c r="REL153" s="95"/>
      <c r="REM153" s="95"/>
      <c r="REN153" s="95"/>
      <c r="REO153" s="95"/>
      <c r="REP153" s="95"/>
      <c r="REQ153" s="95"/>
      <c r="RER153" s="95"/>
      <c r="RES153" s="95"/>
      <c r="RET153" s="95"/>
      <c r="REU153" s="95"/>
      <c r="REV153" s="95"/>
      <c r="REW153" s="95"/>
      <c r="REX153" s="95"/>
      <c r="REY153" s="95"/>
      <c r="REZ153" s="95"/>
      <c r="RFA153" s="95"/>
      <c r="RFB153" s="95"/>
      <c r="RFC153" s="95"/>
      <c r="RFD153" s="95"/>
      <c r="RFE153" s="95"/>
      <c r="RFF153" s="95"/>
      <c r="RFG153" s="95"/>
      <c r="RFH153" s="95"/>
      <c r="RFI153" s="95"/>
      <c r="RFJ153" s="95"/>
      <c r="RFK153" s="95"/>
      <c r="RFL153" s="95"/>
      <c r="RFM153" s="95"/>
      <c r="RFN153" s="95"/>
      <c r="RFO153" s="95"/>
      <c r="RFP153" s="95"/>
      <c r="RFQ153" s="95"/>
      <c r="RFR153" s="95"/>
      <c r="RFS153" s="95"/>
      <c r="RFT153" s="95"/>
      <c r="RFU153" s="95"/>
      <c r="RFV153" s="95"/>
      <c r="RFW153" s="95"/>
      <c r="RFX153" s="95"/>
      <c r="RFY153" s="95"/>
      <c r="RFZ153" s="95"/>
      <c r="RGA153" s="95"/>
      <c r="RGB153" s="95"/>
      <c r="RGC153" s="95"/>
      <c r="RGD153" s="95"/>
      <c r="RGE153" s="95"/>
      <c r="RGF153" s="95"/>
      <c r="RGG153" s="95"/>
      <c r="RGH153" s="95"/>
      <c r="RGI153" s="95"/>
      <c r="RGJ153" s="95"/>
      <c r="RGK153" s="95"/>
      <c r="RGL153" s="95"/>
      <c r="RGM153" s="95"/>
      <c r="RGN153" s="95"/>
      <c r="RGO153" s="95"/>
      <c r="RGP153" s="95"/>
      <c r="RGQ153" s="95"/>
      <c r="RGR153" s="95"/>
      <c r="RGS153" s="95"/>
      <c r="RGT153" s="95"/>
      <c r="RGU153" s="95"/>
      <c r="RGV153" s="95"/>
      <c r="RGW153" s="95"/>
      <c r="RGX153" s="95"/>
      <c r="RGY153" s="95"/>
      <c r="RGZ153" s="95"/>
      <c r="RHA153" s="95"/>
      <c r="RHB153" s="95"/>
      <c r="RHC153" s="95"/>
      <c r="RHD153" s="95"/>
      <c r="RHE153" s="95"/>
      <c r="RHF153" s="95"/>
      <c r="RHG153" s="95"/>
      <c r="RHH153" s="95"/>
      <c r="RHI153" s="95"/>
      <c r="RHJ153" s="95"/>
      <c r="RHK153" s="95"/>
      <c r="RHL153" s="95"/>
      <c r="RHM153" s="95"/>
      <c r="RHN153" s="95"/>
      <c r="RHO153" s="95"/>
      <c r="RHP153" s="95"/>
      <c r="RHQ153" s="95"/>
      <c r="RHR153" s="95"/>
      <c r="RHS153" s="95"/>
      <c r="RHT153" s="95"/>
      <c r="RHU153" s="95"/>
      <c r="RHV153" s="95"/>
      <c r="RHW153" s="95"/>
      <c r="RHX153" s="95"/>
      <c r="RHY153" s="95"/>
      <c r="RHZ153" s="95"/>
      <c r="RIA153" s="95"/>
      <c r="RIB153" s="95"/>
      <c r="RIC153" s="95"/>
      <c r="RID153" s="95"/>
      <c r="RIE153" s="95"/>
      <c r="RIF153" s="95"/>
      <c r="RIG153" s="95"/>
      <c r="RIH153" s="95"/>
      <c r="RII153" s="95"/>
      <c r="RIJ153" s="95"/>
      <c r="RIK153" s="95"/>
      <c r="RIL153" s="95"/>
      <c r="RIM153" s="95"/>
      <c r="RIN153" s="95"/>
      <c r="RIO153" s="95"/>
      <c r="RIP153" s="95"/>
      <c r="RIQ153" s="95"/>
      <c r="RIR153" s="95"/>
      <c r="RIS153" s="95"/>
      <c r="RIT153" s="95"/>
      <c r="RIU153" s="95"/>
      <c r="RIV153" s="95"/>
      <c r="RIW153" s="95"/>
      <c r="RIX153" s="95"/>
      <c r="RIY153" s="95"/>
      <c r="RIZ153" s="95"/>
      <c r="RJA153" s="95"/>
      <c r="RJB153" s="95"/>
      <c r="RJC153" s="95"/>
      <c r="RJD153" s="95"/>
      <c r="RJE153" s="95"/>
      <c r="RJF153" s="95"/>
      <c r="RJG153" s="95"/>
      <c r="RJH153" s="95"/>
      <c r="RJI153" s="95"/>
      <c r="RJJ153" s="95"/>
      <c r="RJK153" s="95"/>
      <c r="RJL153" s="95"/>
      <c r="RJM153" s="95"/>
      <c r="RJN153" s="95"/>
      <c r="RJO153" s="95"/>
      <c r="RJP153" s="95"/>
      <c r="RJQ153" s="95"/>
      <c r="RJR153" s="95"/>
      <c r="RJS153" s="95"/>
      <c r="RJT153" s="95"/>
      <c r="RJU153" s="95"/>
      <c r="RJV153" s="95"/>
      <c r="RJW153" s="95"/>
      <c r="RJX153" s="95"/>
      <c r="RJY153" s="95"/>
      <c r="RJZ153" s="95"/>
      <c r="RKA153" s="95"/>
      <c r="RKB153" s="95"/>
      <c r="RKC153" s="95"/>
      <c r="RKD153" s="95"/>
      <c r="RKE153" s="95"/>
      <c r="RKF153" s="95"/>
      <c r="RKG153" s="95"/>
      <c r="RKH153" s="95"/>
      <c r="RKI153" s="95"/>
      <c r="RKJ153" s="95"/>
      <c r="RKK153" s="95"/>
      <c r="RKL153" s="95"/>
      <c r="RKM153" s="95"/>
      <c r="RKN153" s="95"/>
      <c r="RKO153" s="95"/>
      <c r="RKP153" s="95"/>
      <c r="RKQ153" s="95"/>
      <c r="RKR153" s="95"/>
      <c r="RKS153" s="95"/>
      <c r="RKT153" s="95"/>
      <c r="RKU153" s="95"/>
      <c r="RKV153" s="95"/>
      <c r="RKW153" s="95"/>
      <c r="RKX153" s="95"/>
      <c r="RKY153" s="95"/>
      <c r="RKZ153" s="95"/>
      <c r="RLA153" s="95"/>
      <c r="RLB153" s="95"/>
      <c r="RLC153" s="95"/>
      <c r="RLD153" s="95"/>
      <c r="RLE153" s="95"/>
      <c r="RLF153" s="95"/>
      <c r="RLG153" s="95"/>
      <c r="RLH153" s="95"/>
      <c r="RLI153" s="95"/>
      <c r="RLJ153" s="95"/>
      <c r="RLK153" s="95"/>
      <c r="RLL153" s="95"/>
      <c r="RLM153" s="95"/>
      <c r="RLN153" s="95"/>
      <c r="RLO153" s="95"/>
      <c r="RLP153" s="95"/>
      <c r="RLQ153" s="95"/>
      <c r="RLR153" s="95"/>
      <c r="RLS153" s="95"/>
      <c r="RLT153" s="95"/>
      <c r="RLU153" s="95"/>
      <c r="RLV153" s="95"/>
      <c r="RLW153" s="95"/>
      <c r="RLX153" s="95"/>
      <c r="RLY153" s="95"/>
      <c r="RLZ153" s="95"/>
      <c r="RMA153" s="95"/>
      <c r="RMB153" s="95"/>
      <c r="RMC153" s="95"/>
      <c r="RMD153" s="95"/>
      <c r="RME153" s="95"/>
      <c r="RMF153" s="95"/>
      <c r="RMG153" s="95"/>
      <c r="RMH153" s="95"/>
      <c r="RMI153" s="95"/>
      <c r="RMJ153" s="95"/>
      <c r="RMK153" s="95"/>
      <c r="RML153" s="95"/>
      <c r="RMM153" s="95"/>
      <c r="RMN153" s="95"/>
      <c r="RMO153" s="95"/>
      <c r="RMP153" s="95"/>
      <c r="RMQ153" s="95"/>
      <c r="RMR153" s="95"/>
      <c r="RMS153" s="95"/>
      <c r="RMT153" s="95"/>
      <c r="RMU153" s="95"/>
      <c r="RMV153" s="95"/>
      <c r="RMW153" s="95"/>
      <c r="RMX153" s="95"/>
      <c r="RMY153" s="95"/>
      <c r="RMZ153" s="95"/>
      <c r="RNA153" s="95"/>
      <c r="RNB153" s="95"/>
      <c r="RNC153" s="95"/>
      <c r="RND153" s="95"/>
      <c r="RNE153" s="95"/>
      <c r="RNF153" s="95"/>
      <c r="RNG153" s="95"/>
      <c r="RNH153" s="95"/>
      <c r="RNI153" s="95"/>
      <c r="RNJ153" s="95"/>
      <c r="RNK153" s="95"/>
      <c r="RNL153" s="95"/>
      <c r="RNM153" s="95"/>
      <c r="RNN153" s="95"/>
      <c r="RNO153" s="95"/>
      <c r="RNP153" s="95"/>
      <c r="RNQ153" s="95"/>
      <c r="RNR153" s="95"/>
      <c r="RNS153" s="95"/>
      <c r="RNT153" s="95"/>
      <c r="RNU153" s="95"/>
      <c r="RNV153" s="95"/>
      <c r="RNW153" s="95"/>
      <c r="RNX153" s="95"/>
      <c r="RNY153" s="95"/>
      <c r="RNZ153" s="95"/>
      <c r="ROA153" s="95"/>
      <c r="ROB153" s="95"/>
      <c r="ROC153" s="95"/>
      <c r="ROD153" s="95"/>
      <c r="ROE153" s="95"/>
      <c r="ROF153" s="95"/>
      <c r="ROG153" s="95"/>
      <c r="ROH153" s="95"/>
      <c r="ROI153" s="95"/>
      <c r="ROJ153" s="95"/>
      <c r="ROK153" s="95"/>
      <c r="ROL153" s="95"/>
      <c r="ROM153" s="95"/>
      <c r="RON153" s="95"/>
      <c r="ROO153" s="95"/>
      <c r="ROP153" s="95"/>
      <c r="ROQ153" s="95"/>
      <c r="ROR153" s="95"/>
      <c r="ROS153" s="95"/>
      <c r="ROT153" s="95"/>
      <c r="ROU153" s="95"/>
      <c r="ROV153" s="95"/>
      <c r="ROW153" s="95"/>
      <c r="ROX153" s="95"/>
      <c r="ROY153" s="95"/>
      <c r="ROZ153" s="95"/>
      <c r="RPA153" s="95"/>
      <c r="RPB153" s="95"/>
      <c r="RPC153" s="95"/>
      <c r="RPD153" s="95"/>
      <c r="RPE153" s="95"/>
      <c r="RPF153" s="95"/>
      <c r="RPG153" s="95"/>
      <c r="RPH153" s="95"/>
      <c r="RPI153" s="95"/>
      <c r="RPJ153" s="95"/>
      <c r="RPK153" s="95"/>
      <c r="RPL153" s="95"/>
      <c r="RPM153" s="95"/>
      <c r="RPN153" s="95"/>
      <c r="RPO153" s="95"/>
      <c r="RPP153" s="95"/>
      <c r="RPQ153" s="95"/>
      <c r="RPR153" s="95"/>
      <c r="RPS153" s="95"/>
      <c r="RPT153" s="95"/>
      <c r="RPU153" s="95"/>
      <c r="RPV153" s="95"/>
      <c r="RPW153" s="95"/>
      <c r="RPX153" s="95"/>
      <c r="RPY153" s="95"/>
      <c r="RPZ153" s="95"/>
      <c r="RQA153" s="95"/>
      <c r="RQB153" s="95"/>
      <c r="RQC153" s="95"/>
      <c r="RQD153" s="95"/>
      <c r="RQE153" s="95"/>
      <c r="RQF153" s="95"/>
      <c r="RQG153" s="95"/>
      <c r="RQH153" s="95"/>
      <c r="RQI153" s="95"/>
      <c r="RQJ153" s="95"/>
      <c r="RQK153" s="95"/>
      <c r="RQL153" s="95"/>
      <c r="RQM153" s="95"/>
      <c r="RQN153" s="95"/>
      <c r="RQO153" s="95"/>
      <c r="RQP153" s="95"/>
      <c r="RQQ153" s="95"/>
      <c r="RQR153" s="95"/>
      <c r="RQS153" s="95"/>
      <c r="RQT153" s="95"/>
      <c r="RQU153" s="95"/>
      <c r="RQV153" s="95"/>
      <c r="RQW153" s="95"/>
      <c r="RQX153" s="95"/>
      <c r="RQY153" s="95"/>
      <c r="RQZ153" s="95"/>
      <c r="RRA153" s="95"/>
      <c r="RRB153" s="95"/>
      <c r="RRC153" s="95"/>
      <c r="RRD153" s="95"/>
      <c r="RRE153" s="95"/>
      <c r="RRF153" s="95"/>
      <c r="RRG153" s="95"/>
      <c r="RRH153" s="95"/>
      <c r="RRI153" s="95"/>
      <c r="RRJ153" s="95"/>
      <c r="RRK153" s="95"/>
      <c r="RRL153" s="95"/>
      <c r="RRM153" s="95"/>
      <c r="RRN153" s="95"/>
      <c r="RRO153" s="95"/>
      <c r="RRP153" s="95"/>
      <c r="RRQ153" s="95"/>
      <c r="RRR153" s="95"/>
      <c r="RRS153" s="95"/>
      <c r="RRT153" s="95"/>
      <c r="RRU153" s="95"/>
      <c r="RRV153" s="95"/>
      <c r="RRW153" s="95"/>
      <c r="RRX153" s="95"/>
      <c r="RRY153" s="95"/>
      <c r="RRZ153" s="95"/>
      <c r="RSA153" s="95"/>
      <c r="RSB153" s="95"/>
      <c r="RSC153" s="95"/>
      <c r="RSD153" s="95"/>
      <c r="RSE153" s="95"/>
      <c r="RSF153" s="95"/>
      <c r="RSG153" s="95"/>
      <c r="RSH153" s="95"/>
      <c r="RSI153" s="95"/>
      <c r="RSJ153" s="95"/>
      <c r="RSK153" s="95"/>
      <c r="RSL153" s="95"/>
      <c r="RSM153" s="95"/>
      <c r="RSN153" s="95"/>
      <c r="RSO153" s="95"/>
      <c r="RSP153" s="95"/>
      <c r="RSQ153" s="95"/>
      <c r="RSR153" s="95"/>
      <c r="RSS153" s="95"/>
      <c r="RST153" s="95"/>
      <c r="RSU153" s="95"/>
      <c r="RSV153" s="95"/>
      <c r="RSW153" s="95"/>
      <c r="RSX153" s="95"/>
      <c r="RSY153" s="95"/>
      <c r="RSZ153" s="95"/>
      <c r="RTA153" s="95"/>
      <c r="RTB153" s="95"/>
      <c r="RTC153" s="95"/>
      <c r="RTD153" s="95"/>
      <c r="RTE153" s="95"/>
      <c r="RTF153" s="95"/>
      <c r="RTG153" s="95"/>
      <c r="RTH153" s="95"/>
      <c r="RTI153" s="95"/>
      <c r="RTJ153" s="95"/>
      <c r="RTK153" s="95"/>
      <c r="RTL153" s="95"/>
      <c r="RTM153" s="95"/>
      <c r="RTN153" s="95"/>
      <c r="RTO153" s="95"/>
      <c r="RTP153" s="95"/>
      <c r="RTQ153" s="95"/>
      <c r="RTR153" s="95"/>
      <c r="RTS153" s="95"/>
      <c r="RTT153" s="95"/>
      <c r="RTU153" s="95"/>
      <c r="RTV153" s="95"/>
      <c r="RTW153" s="95"/>
      <c r="RTX153" s="95"/>
      <c r="RTY153" s="95"/>
      <c r="RTZ153" s="95"/>
      <c r="RUA153" s="95"/>
      <c r="RUB153" s="95"/>
      <c r="RUC153" s="95"/>
      <c r="RUD153" s="95"/>
      <c r="RUE153" s="95"/>
      <c r="RUF153" s="95"/>
      <c r="RUG153" s="95"/>
      <c r="RUH153" s="95"/>
      <c r="RUI153" s="95"/>
      <c r="RUJ153" s="95"/>
      <c r="RUK153" s="95"/>
      <c r="RUL153" s="95"/>
      <c r="RUM153" s="95"/>
      <c r="RUN153" s="95"/>
      <c r="RUO153" s="95"/>
      <c r="RUP153" s="95"/>
      <c r="RUQ153" s="95"/>
      <c r="RUR153" s="95"/>
      <c r="RUS153" s="95"/>
      <c r="RUT153" s="95"/>
      <c r="RUU153" s="95"/>
      <c r="RUV153" s="95"/>
      <c r="RUW153" s="95"/>
      <c r="RUX153" s="95"/>
      <c r="RUY153" s="95"/>
      <c r="RUZ153" s="95"/>
      <c r="RVA153" s="95"/>
      <c r="RVB153" s="95"/>
      <c r="RVC153" s="95"/>
      <c r="RVD153" s="95"/>
      <c r="RVE153" s="95"/>
      <c r="RVF153" s="95"/>
      <c r="RVG153" s="95"/>
      <c r="RVH153" s="95"/>
      <c r="RVI153" s="95"/>
      <c r="RVJ153" s="95"/>
      <c r="RVK153" s="95"/>
      <c r="RVL153" s="95"/>
      <c r="RVM153" s="95"/>
      <c r="RVN153" s="95"/>
      <c r="RVO153" s="95"/>
      <c r="RVP153" s="95"/>
      <c r="RVQ153" s="95"/>
      <c r="RVR153" s="95"/>
      <c r="RVS153" s="95"/>
      <c r="RVT153" s="95"/>
      <c r="RVU153" s="95"/>
      <c r="RVV153" s="95"/>
      <c r="RVW153" s="95"/>
      <c r="RVX153" s="95"/>
      <c r="RVY153" s="95"/>
      <c r="RVZ153" s="95"/>
      <c r="RWA153" s="95"/>
      <c r="RWB153" s="95"/>
      <c r="RWC153" s="95"/>
      <c r="RWD153" s="95"/>
      <c r="RWE153" s="95"/>
      <c r="RWF153" s="95"/>
      <c r="RWG153" s="95"/>
      <c r="RWH153" s="95"/>
      <c r="RWI153" s="95"/>
      <c r="RWJ153" s="95"/>
      <c r="RWK153" s="95"/>
      <c r="RWL153" s="95"/>
      <c r="RWM153" s="95"/>
      <c r="RWN153" s="95"/>
      <c r="RWO153" s="95"/>
      <c r="RWP153" s="95"/>
      <c r="RWQ153" s="95"/>
      <c r="RWR153" s="95"/>
      <c r="RWS153" s="95"/>
      <c r="RWT153" s="95"/>
      <c r="RWU153" s="95"/>
      <c r="RWV153" s="95"/>
      <c r="RWW153" s="95"/>
      <c r="RWX153" s="95"/>
      <c r="RWY153" s="95"/>
      <c r="RWZ153" s="95"/>
      <c r="RXA153" s="95"/>
      <c r="RXB153" s="95"/>
      <c r="RXC153" s="95"/>
      <c r="RXD153" s="95"/>
      <c r="RXE153" s="95"/>
      <c r="RXF153" s="95"/>
      <c r="RXG153" s="95"/>
      <c r="RXH153" s="95"/>
      <c r="RXI153" s="95"/>
      <c r="RXJ153" s="95"/>
      <c r="RXK153" s="95"/>
      <c r="RXL153" s="95"/>
      <c r="RXM153" s="95"/>
      <c r="RXN153" s="95"/>
      <c r="RXO153" s="95"/>
      <c r="RXP153" s="95"/>
      <c r="RXQ153" s="95"/>
      <c r="RXR153" s="95"/>
      <c r="RXS153" s="95"/>
      <c r="RXT153" s="95"/>
      <c r="RXU153" s="95"/>
      <c r="RXV153" s="95"/>
      <c r="RXW153" s="95"/>
      <c r="RXX153" s="95"/>
      <c r="RXY153" s="95"/>
      <c r="RXZ153" s="95"/>
      <c r="RYA153" s="95"/>
      <c r="RYB153" s="95"/>
      <c r="RYC153" s="95"/>
      <c r="RYD153" s="95"/>
      <c r="RYE153" s="95"/>
      <c r="RYF153" s="95"/>
      <c r="RYG153" s="95"/>
      <c r="RYH153" s="95"/>
      <c r="RYI153" s="95"/>
      <c r="RYJ153" s="95"/>
      <c r="RYK153" s="95"/>
      <c r="RYL153" s="95"/>
      <c r="RYM153" s="95"/>
      <c r="RYN153" s="95"/>
      <c r="RYO153" s="95"/>
      <c r="RYP153" s="95"/>
      <c r="RYQ153" s="95"/>
      <c r="RYR153" s="95"/>
      <c r="RYS153" s="95"/>
      <c r="RYT153" s="95"/>
      <c r="RYU153" s="95"/>
      <c r="RYV153" s="95"/>
      <c r="RYW153" s="95"/>
      <c r="RYX153" s="95"/>
      <c r="RYY153" s="95"/>
      <c r="RYZ153" s="95"/>
      <c r="RZA153" s="95"/>
      <c r="RZB153" s="95"/>
      <c r="RZC153" s="95"/>
      <c r="RZD153" s="95"/>
      <c r="RZE153" s="95"/>
      <c r="RZF153" s="95"/>
      <c r="RZG153" s="95"/>
      <c r="RZH153" s="95"/>
      <c r="RZI153" s="95"/>
      <c r="RZJ153" s="95"/>
      <c r="RZK153" s="95"/>
      <c r="RZL153" s="95"/>
      <c r="RZM153" s="95"/>
      <c r="RZN153" s="95"/>
      <c r="RZO153" s="95"/>
      <c r="RZP153" s="95"/>
      <c r="RZQ153" s="95"/>
      <c r="RZR153" s="95"/>
      <c r="RZS153" s="95"/>
      <c r="RZT153" s="95"/>
      <c r="RZU153" s="95"/>
      <c r="RZV153" s="95"/>
      <c r="RZW153" s="95"/>
      <c r="RZX153" s="95"/>
      <c r="RZY153" s="95"/>
      <c r="RZZ153" s="95"/>
      <c r="SAA153" s="95"/>
      <c r="SAB153" s="95"/>
      <c r="SAC153" s="95"/>
      <c r="SAD153" s="95"/>
      <c r="SAE153" s="95"/>
      <c r="SAF153" s="95"/>
      <c r="SAG153" s="95"/>
      <c r="SAH153" s="95"/>
      <c r="SAI153" s="95"/>
      <c r="SAJ153" s="95"/>
      <c r="SAK153" s="95"/>
      <c r="SAL153" s="95"/>
      <c r="SAM153" s="95"/>
      <c r="SAN153" s="95"/>
      <c r="SAO153" s="95"/>
      <c r="SAP153" s="95"/>
      <c r="SAQ153" s="95"/>
      <c r="SAR153" s="95"/>
      <c r="SAS153" s="95"/>
      <c r="SAT153" s="95"/>
      <c r="SAU153" s="95"/>
      <c r="SAV153" s="95"/>
      <c r="SAW153" s="95"/>
      <c r="SAX153" s="95"/>
      <c r="SAY153" s="95"/>
      <c r="SAZ153" s="95"/>
      <c r="SBA153" s="95"/>
      <c r="SBB153" s="95"/>
      <c r="SBC153" s="95"/>
      <c r="SBD153" s="95"/>
      <c r="SBE153" s="95"/>
      <c r="SBF153" s="95"/>
      <c r="SBG153" s="95"/>
      <c r="SBH153" s="95"/>
      <c r="SBI153" s="95"/>
      <c r="SBJ153" s="95"/>
      <c r="SBK153" s="95"/>
      <c r="SBL153" s="95"/>
      <c r="SBM153" s="95"/>
      <c r="SBN153" s="95"/>
      <c r="SBO153" s="95"/>
      <c r="SBP153" s="95"/>
      <c r="SBQ153" s="95"/>
      <c r="SBR153" s="95"/>
      <c r="SBS153" s="95"/>
      <c r="SBT153" s="95"/>
      <c r="SBU153" s="95"/>
      <c r="SBV153" s="95"/>
      <c r="SBW153" s="95"/>
      <c r="SBX153" s="95"/>
      <c r="SBY153" s="95"/>
      <c r="SBZ153" s="95"/>
      <c r="SCA153" s="95"/>
      <c r="SCB153" s="95"/>
      <c r="SCC153" s="95"/>
      <c r="SCD153" s="95"/>
      <c r="SCE153" s="95"/>
      <c r="SCF153" s="95"/>
      <c r="SCG153" s="95"/>
      <c r="SCH153" s="95"/>
      <c r="SCI153" s="95"/>
      <c r="SCJ153" s="95"/>
      <c r="SCK153" s="95"/>
      <c r="SCL153" s="95"/>
      <c r="SCM153" s="95"/>
      <c r="SCN153" s="95"/>
      <c r="SCO153" s="95"/>
      <c r="SCP153" s="95"/>
      <c r="SCQ153" s="95"/>
      <c r="SCR153" s="95"/>
      <c r="SCS153" s="95"/>
      <c r="SCT153" s="95"/>
      <c r="SCU153" s="95"/>
      <c r="SCV153" s="95"/>
      <c r="SCW153" s="95"/>
      <c r="SCX153" s="95"/>
      <c r="SCY153" s="95"/>
      <c r="SCZ153" s="95"/>
      <c r="SDA153" s="95"/>
      <c r="SDB153" s="95"/>
      <c r="SDC153" s="95"/>
      <c r="SDD153" s="95"/>
      <c r="SDE153" s="95"/>
      <c r="SDF153" s="95"/>
      <c r="SDG153" s="95"/>
      <c r="SDH153" s="95"/>
      <c r="SDI153" s="95"/>
      <c r="SDJ153" s="95"/>
      <c r="SDK153" s="95"/>
      <c r="SDL153" s="95"/>
      <c r="SDM153" s="95"/>
      <c r="SDN153" s="95"/>
      <c r="SDO153" s="95"/>
      <c r="SDP153" s="95"/>
      <c r="SDQ153" s="95"/>
      <c r="SDR153" s="95"/>
      <c r="SDS153" s="95"/>
      <c r="SDT153" s="95"/>
      <c r="SDU153" s="95"/>
      <c r="SDV153" s="95"/>
      <c r="SDW153" s="95"/>
      <c r="SDX153" s="95"/>
      <c r="SDY153" s="95"/>
      <c r="SDZ153" s="95"/>
      <c r="SEA153" s="95"/>
      <c r="SEB153" s="95"/>
      <c r="SEC153" s="95"/>
      <c r="SED153" s="95"/>
      <c r="SEE153" s="95"/>
      <c r="SEF153" s="95"/>
      <c r="SEG153" s="95"/>
      <c r="SEH153" s="95"/>
      <c r="SEI153" s="95"/>
      <c r="SEJ153" s="95"/>
      <c r="SEK153" s="95"/>
      <c r="SEL153" s="95"/>
      <c r="SEM153" s="95"/>
      <c r="SEN153" s="95"/>
      <c r="SEO153" s="95"/>
      <c r="SEP153" s="95"/>
      <c r="SEQ153" s="95"/>
      <c r="SER153" s="95"/>
      <c r="SES153" s="95"/>
      <c r="SET153" s="95"/>
      <c r="SEU153" s="95"/>
      <c r="SEV153" s="95"/>
      <c r="SEW153" s="95"/>
      <c r="SEX153" s="95"/>
      <c r="SEY153" s="95"/>
      <c r="SEZ153" s="95"/>
      <c r="SFA153" s="95"/>
      <c r="SFB153" s="95"/>
      <c r="SFC153" s="95"/>
      <c r="SFD153" s="95"/>
      <c r="SFE153" s="95"/>
      <c r="SFF153" s="95"/>
      <c r="SFG153" s="95"/>
      <c r="SFH153" s="95"/>
      <c r="SFI153" s="95"/>
      <c r="SFJ153" s="95"/>
      <c r="SFK153" s="95"/>
      <c r="SFL153" s="95"/>
      <c r="SFM153" s="95"/>
      <c r="SFN153" s="95"/>
      <c r="SFO153" s="95"/>
      <c r="SFP153" s="95"/>
      <c r="SFQ153" s="95"/>
      <c r="SFR153" s="95"/>
      <c r="SFS153" s="95"/>
      <c r="SFT153" s="95"/>
      <c r="SFU153" s="95"/>
      <c r="SFV153" s="95"/>
      <c r="SFW153" s="95"/>
      <c r="SFX153" s="95"/>
      <c r="SFY153" s="95"/>
      <c r="SFZ153" s="95"/>
      <c r="SGA153" s="95"/>
      <c r="SGB153" s="95"/>
      <c r="SGC153" s="95"/>
      <c r="SGD153" s="95"/>
      <c r="SGE153" s="95"/>
      <c r="SGF153" s="95"/>
      <c r="SGG153" s="95"/>
      <c r="SGH153" s="95"/>
      <c r="SGI153" s="95"/>
      <c r="SGJ153" s="95"/>
      <c r="SGK153" s="95"/>
      <c r="SGL153" s="95"/>
      <c r="SGM153" s="95"/>
      <c r="SGN153" s="95"/>
      <c r="SGO153" s="95"/>
      <c r="SGP153" s="95"/>
      <c r="SGQ153" s="95"/>
      <c r="SGR153" s="95"/>
      <c r="SGS153" s="95"/>
      <c r="SGT153" s="95"/>
      <c r="SGU153" s="95"/>
      <c r="SGV153" s="95"/>
      <c r="SGW153" s="95"/>
      <c r="SGX153" s="95"/>
      <c r="SGY153" s="95"/>
      <c r="SGZ153" s="95"/>
      <c r="SHA153" s="95"/>
      <c r="SHB153" s="95"/>
      <c r="SHC153" s="95"/>
      <c r="SHD153" s="95"/>
      <c r="SHE153" s="95"/>
      <c r="SHF153" s="95"/>
      <c r="SHG153" s="95"/>
      <c r="SHH153" s="95"/>
      <c r="SHI153" s="95"/>
      <c r="SHJ153" s="95"/>
      <c r="SHK153" s="95"/>
      <c r="SHL153" s="95"/>
      <c r="SHM153" s="95"/>
      <c r="SHN153" s="95"/>
      <c r="SHO153" s="95"/>
      <c r="SHP153" s="95"/>
      <c r="SHQ153" s="95"/>
      <c r="SHR153" s="95"/>
      <c r="SHS153" s="95"/>
      <c r="SHT153" s="95"/>
      <c r="SHU153" s="95"/>
      <c r="SHV153" s="95"/>
      <c r="SHW153" s="95"/>
      <c r="SHX153" s="95"/>
      <c r="SHY153" s="95"/>
      <c r="SHZ153" s="95"/>
      <c r="SIA153" s="95"/>
      <c r="SIB153" s="95"/>
      <c r="SIC153" s="95"/>
      <c r="SID153" s="95"/>
      <c r="SIE153" s="95"/>
      <c r="SIF153" s="95"/>
      <c r="SIG153" s="95"/>
      <c r="SIH153" s="95"/>
      <c r="SII153" s="95"/>
      <c r="SIJ153" s="95"/>
      <c r="SIK153" s="95"/>
      <c r="SIL153" s="95"/>
      <c r="SIM153" s="95"/>
      <c r="SIN153" s="95"/>
      <c r="SIO153" s="95"/>
      <c r="SIP153" s="95"/>
      <c r="SIQ153" s="95"/>
      <c r="SIR153" s="95"/>
      <c r="SIS153" s="95"/>
      <c r="SIT153" s="95"/>
      <c r="SIU153" s="95"/>
      <c r="SIV153" s="95"/>
      <c r="SIW153" s="95"/>
      <c r="SIX153" s="95"/>
      <c r="SIY153" s="95"/>
      <c r="SIZ153" s="95"/>
      <c r="SJA153" s="95"/>
      <c r="SJB153" s="95"/>
      <c r="SJC153" s="95"/>
      <c r="SJD153" s="95"/>
      <c r="SJE153" s="95"/>
      <c r="SJF153" s="95"/>
      <c r="SJG153" s="95"/>
      <c r="SJH153" s="95"/>
      <c r="SJI153" s="95"/>
      <c r="SJJ153" s="95"/>
      <c r="SJK153" s="95"/>
      <c r="SJL153" s="95"/>
      <c r="SJM153" s="95"/>
      <c r="SJN153" s="95"/>
      <c r="SJO153" s="95"/>
      <c r="SJP153" s="95"/>
      <c r="SJQ153" s="95"/>
      <c r="SJR153" s="95"/>
      <c r="SJS153" s="95"/>
      <c r="SJT153" s="95"/>
      <c r="SJU153" s="95"/>
      <c r="SJV153" s="95"/>
      <c r="SJW153" s="95"/>
      <c r="SJX153" s="95"/>
      <c r="SJY153" s="95"/>
      <c r="SJZ153" s="95"/>
      <c r="SKA153" s="95"/>
      <c r="SKB153" s="95"/>
      <c r="SKC153" s="95"/>
      <c r="SKD153" s="95"/>
      <c r="SKE153" s="95"/>
      <c r="SKF153" s="95"/>
      <c r="SKG153" s="95"/>
      <c r="SKH153" s="95"/>
      <c r="SKI153" s="95"/>
      <c r="SKJ153" s="95"/>
      <c r="SKK153" s="95"/>
      <c r="SKL153" s="95"/>
      <c r="SKM153" s="95"/>
      <c r="SKN153" s="95"/>
      <c r="SKO153" s="95"/>
      <c r="SKP153" s="95"/>
      <c r="SKQ153" s="95"/>
      <c r="SKR153" s="95"/>
      <c r="SKS153" s="95"/>
      <c r="SKT153" s="95"/>
      <c r="SKU153" s="95"/>
      <c r="SKV153" s="95"/>
      <c r="SKW153" s="95"/>
      <c r="SKX153" s="95"/>
      <c r="SKY153" s="95"/>
      <c r="SKZ153" s="95"/>
      <c r="SLA153" s="95"/>
      <c r="SLB153" s="95"/>
      <c r="SLC153" s="95"/>
      <c r="SLD153" s="95"/>
      <c r="SLE153" s="95"/>
      <c r="SLF153" s="95"/>
      <c r="SLG153" s="95"/>
      <c r="SLH153" s="95"/>
      <c r="SLI153" s="95"/>
      <c r="SLJ153" s="95"/>
      <c r="SLK153" s="95"/>
      <c r="SLL153" s="95"/>
      <c r="SLM153" s="95"/>
      <c r="SLN153" s="95"/>
      <c r="SLO153" s="95"/>
      <c r="SLP153" s="95"/>
      <c r="SLQ153" s="95"/>
      <c r="SLR153" s="95"/>
      <c r="SLS153" s="95"/>
      <c r="SLT153" s="95"/>
      <c r="SLU153" s="95"/>
      <c r="SLV153" s="95"/>
      <c r="SLW153" s="95"/>
      <c r="SLX153" s="95"/>
      <c r="SLY153" s="95"/>
      <c r="SLZ153" s="95"/>
      <c r="SMA153" s="95"/>
      <c r="SMB153" s="95"/>
      <c r="SMC153" s="95"/>
      <c r="SMD153" s="95"/>
      <c r="SME153" s="95"/>
      <c r="SMF153" s="95"/>
      <c r="SMG153" s="95"/>
      <c r="SMH153" s="95"/>
      <c r="SMI153" s="95"/>
      <c r="SMJ153" s="95"/>
      <c r="SMK153" s="95"/>
      <c r="SML153" s="95"/>
      <c r="SMM153" s="95"/>
      <c r="SMN153" s="95"/>
      <c r="SMO153" s="95"/>
      <c r="SMP153" s="95"/>
      <c r="SMQ153" s="95"/>
      <c r="SMR153" s="95"/>
      <c r="SMS153" s="95"/>
      <c r="SMT153" s="95"/>
      <c r="SMU153" s="95"/>
      <c r="SMV153" s="95"/>
      <c r="SMW153" s="95"/>
      <c r="SMX153" s="95"/>
      <c r="SMY153" s="95"/>
      <c r="SMZ153" s="95"/>
      <c r="SNA153" s="95"/>
      <c r="SNB153" s="95"/>
      <c r="SNC153" s="95"/>
      <c r="SND153" s="95"/>
      <c r="SNE153" s="95"/>
      <c r="SNF153" s="95"/>
      <c r="SNG153" s="95"/>
      <c r="SNH153" s="95"/>
      <c r="SNI153" s="95"/>
      <c r="SNJ153" s="95"/>
      <c r="SNK153" s="95"/>
      <c r="SNL153" s="95"/>
      <c r="SNM153" s="95"/>
      <c r="SNN153" s="95"/>
      <c r="SNO153" s="95"/>
      <c r="SNP153" s="95"/>
      <c r="SNQ153" s="95"/>
      <c r="SNR153" s="95"/>
      <c r="SNS153" s="95"/>
      <c r="SNT153" s="95"/>
      <c r="SNU153" s="95"/>
      <c r="SNV153" s="95"/>
      <c r="SNW153" s="95"/>
      <c r="SNX153" s="95"/>
      <c r="SNY153" s="95"/>
      <c r="SNZ153" s="95"/>
      <c r="SOA153" s="95"/>
      <c r="SOB153" s="95"/>
      <c r="SOC153" s="95"/>
      <c r="SOD153" s="95"/>
      <c r="SOE153" s="95"/>
      <c r="SOF153" s="95"/>
      <c r="SOG153" s="95"/>
      <c r="SOH153" s="95"/>
      <c r="SOI153" s="95"/>
      <c r="SOJ153" s="95"/>
      <c r="SOK153" s="95"/>
      <c r="SOL153" s="95"/>
      <c r="SOM153" s="95"/>
      <c r="SON153" s="95"/>
      <c r="SOO153" s="95"/>
      <c r="SOP153" s="95"/>
      <c r="SOQ153" s="95"/>
      <c r="SOR153" s="95"/>
      <c r="SOS153" s="95"/>
      <c r="SOT153" s="95"/>
      <c r="SOU153" s="95"/>
      <c r="SOV153" s="95"/>
      <c r="SOW153" s="95"/>
      <c r="SOX153" s="95"/>
      <c r="SOY153" s="95"/>
      <c r="SOZ153" s="95"/>
      <c r="SPA153" s="95"/>
      <c r="SPB153" s="95"/>
      <c r="SPC153" s="95"/>
      <c r="SPD153" s="95"/>
      <c r="SPE153" s="95"/>
      <c r="SPF153" s="95"/>
      <c r="SPG153" s="95"/>
      <c r="SPH153" s="95"/>
      <c r="SPI153" s="95"/>
      <c r="SPJ153" s="95"/>
      <c r="SPK153" s="95"/>
      <c r="SPL153" s="95"/>
      <c r="SPM153" s="95"/>
      <c r="SPN153" s="95"/>
      <c r="SPO153" s="95"/>
      <c r="SPP153" s="95"/>
      <c r="SPQ153" s="95"/>
      <c r="SPR153" s="95"/>
      <c r="SPS153" s="95"/>
      <c r="SPT153" s="95"/>
      <c r="SPU153" s="95"/>
      <c r="SPV153" s="95"/>
      <c r="SPW153" s="95"/>
      <c r="SPX153" s="95"/>
      <c r="SPY153" s="95"/>
      <c r="SPZ153" s="95"/>
      <c r="SQA153" s="95"/>
      <c r="SQB153" s="95"/>
      <c r="SQC153" s="95"/>
      <c r="SQD153" s="95"/>
      <c r="SQE153" s="95"/>
      <c r="SQF153" s="95"/>
      <c r="SQG153" s="95"/>
      <c r="SQH153" s="95"/>
      <c r="SQI153" s="95"/>
      <c r="SQJ153" s="95"/>
      <c r="SQK153" s="95"/>
      <c r="SQL153" s="95"/>
      <c r="SQM153" s="95"/>
      <c r="SQN153" s="95"/>
      <c r="SQO153" s="95"/>
      <c r="SQP153" s="95"/>
      <c r="SQQ153" s="95"/>
      <c r="SQR153" s="95"/>
      <c r="SQS153" s="95"/>
      <c r="SQT153" s="95"/>
      <c r="SQU153" s="95"/>
      <c r="SQV153" s="95"/>
      <c r="SQW153" s="95"/>
      <c r="SQX153" s="95"/>
      <c r="SQY153" s="95"/>
      <c r="SQZ153" s="95"/>
      <c r="SRA153" s="95"/>
      <c r="SRB153" s="95"/>
      <c r="SRC153" s="95"/>
      <c r="SRD153" s="95"/>
      <c r="SRE153" s="95"/>
      <c r="SRF153" s="95"/>
      <c r="SRG153" s="95"/>
      <c r="SRH153" s="95"/>
      <c r="SRI153" s="95"/>
      <c r="SRJ153" s="95"/>
      <c r="SRK153" s="95"/>
      <c r="SRL153" s="95"/>
      <c r="SRM153" s="95"/>
      <c r="SRN153" s="95"/>
      <c r="SRO153" s="95"/>
      <c r="SRP153" s="95"/>
      <c r="SRQ153" s="95"/>
      <c r="SRR153" s="95"/>
      <c r="SRS153" s="95"/>
      <c r="SRT153" s="95"/>
      <c r="SRU153" s="95"/>
      <c r="SRV153" s="95"/>
      <c r="SRW153" s="95"/>
      <c r="SRX153" s="95"/>
      <c r="SRY153" s="95"/>
      <c r="SRZ153" s="95"/>
      <c r="SSA153" s="95"/>
      <c r="SSB153" s="95"/>
      <c r="SSC153" s="95"/>
      <c r="SSD153" s="95"/>
      <c r="SSE153" s="95"/>
      <c r="SSF153" s="95"/>
      <c r="SSG153" s="95"/>
      <c r="SSH153" s="95"/>
      <c r="SSI153" s="95"/>
      <c r="SSJ153" s="95"/>
      <c r="SSK153" s="95"/>
      <c r="SSL153" s="95"/>
      <c r="SSM153" s="95"/>
      <c r="SSN153" s="95"/>
      <c r="SSO153" s="95"/>
      <c r="SSP153" s="95"/>
      <c r="SSQ153" s="95"/>
      <c r="SSR153" s="95"/>
      <c r="SSS153" s="95"/>
      <c r="SST153" s="95"/>
      <c r="SSU153" s="95"/>
      <c r="SSV153" s="95"/>
      <c r="SSW153" s="95"/>
      <c r="SSX153" s="95"/>
      <c r="SSY153" s="95"/>
      <c r="SSZ153" s="95"/>
      <c r="STA153" s="95"/>
      <c r="STB153" s="95"/>
      <c r="STC153" s="95"/>
      <c r="STD153" s="95"/>
      <c r="STE153" s="95"/>
      <c r="STF153" s="95"/>
      <c r="STG153" s="95"/>
      <c r="STH153" s="95"/>
      <c r="STI153" s="95"/>
      <c r="STJ153" s="95"/>
      <c r="STK153" s="95"/>
      <c r="STL153" s="95"/>
      <c r="STM153" s="95"/>
      <c r="STN153" s="95"/>
      <c r="STO153" s="95"/>
      <c r="STP153" s="95"/>
      <c r="STQ153" s="95"/>
      <c r="STR153" s="95"/>
      <c r="STS153" s="95"/>
      <c r="STT153" s="95"/>
      <c r="STU153" s="95"/>
      <c r="STV153" s="95"/>
      <c r="STW153" s="95"/>
      <c r="STX153" s="95"/>
      <c r="STY153" s="95"/>
      <c r="STZ153" s="95"/>
      <c r="SUA153" s="95"/>
      <c r="SUB153" s="95"/>
      <c r="SUC153" s="95"/>
      <c r="SUD153" s="95"/>
      <c r="SUE153" s="95"/>
      <c r="SUF153" s="95"/>
      <c r="SUG153" s="95"/>
      <c r="SUH153" s="95"/>
      <c r="SUI153" s="95"/>
      <c r="SUJ153" s="95"/>
      <c r="SUK153" s="95"/>
      <c r="SUL153" s="95"/>
      <c r="SUM153" s="95"/>
      <c r="SUN153" s="95"/>
      <c r="SUO153" s="95"/>
      <c r="SUP153" s="95"/>
      <c r="SUQ153" s="95"/>
      <c r="SUR153" s="95"/>
      <c r="SUS153" s="95"/>
      <c r="SUT153" s="95"/>
      <c r="SUU153" s="95"/>
      <c r="SUV153" s="95"/>
      <c r="SUW153" s="95"/>
      <c r="SUX153" s="95"/>
      <c r="SUY153" s="95"/>
      <c r="SUZ153" s="95"/>
      <c r="SVA153" s="95"/>
      <c r="SVB153" s="95"/>
      <c r="SVC153" s="95"/>
      <c r="SVD153" s="95"/>
      <c r="SVE153" s="95"/>
      <c r="SVF153" s="95"/>
      <c r="SVG153" s="95"/>
      <c r="SVH153" s="95"/>
      <c r="SVI153" s="95"/>
      <c r="SVJ153" s="95"/>
      <c r="SVK153" s="95"/>
      <c r="SVL153" s="95"/>
      <c r="SVM153" s="95"/>
      <c r="SVN153" s="95"/>
      <c r="SVO153" s="95"/>
      <c r="SVP153" s="95"/>
      <c r="SVQ153" s="95"/>
      <c r="SVR153" s="95"/>
      <c r="SVS153" s="95"/>
      <c r="SVT153" s="95"/>
      <c r="SVU153" s="95"/>
      <c r="SVV153" s="95"/>
      <c r="SVW153" s="95"/>
      <c r="SVX153" s="95"/>
      <c r="SVY153" s="95"/>
      <c r="SVZ153" s="95"/>
      <c r="SWA153" s="95"/>
      <c r="SWB153" s="95"/>
      <c r="SWC153" s="95"/>
      <c r="SWD153" s="95"/>
      <c r="SWE153" s="95"/>
      <c r="SWF153" s="95"/>
      <c r="SWG153" s="95"/>
      <c r="SWH153" s="95"/>
      <c r="SWI153" s="95"/>
      <c r="SWJ153" s="95"/>
      <c r="SWK153" s="95"/>
      <c r="SWL153" s="95"/>
      <c r="SWM153" s="95"/>
      <c r="SWN153" s="95"/>
      <c r="SWO153" s="95"/>
      <c r="SWP153" s="95"/>
      <c r="SWQ153" s="95"/>
      <c r="SWR153" s="95"/>
      <c r="SWS153" s="95"/>
      <c r="SWT153" s="95"/>
      <c r="SWU153" s="95"/>
      <c r="SWV153" s="95"/>
      <c r="SWW153" s="95"/>
      <c r="SWX153" s="95"/>
      <c r="SWY153" s="95"/>
      <c r="SWZ153" s="95"/>
      <c r="SXA153" s="95"/>
      <c r="SXB153" s="95"/>
      <c r="SXC153" s="95"/>
      <c r="SXD153" s="95"/>
      <c r="SXE153" s="95"/>
      <c r="SXF153" s="95"/>
      <c r="SXG153" s="95"/>
      <c r="SXH153" s="95"/>
      <c r="SXI153" s="95"/>
      <c r="SXJ153" s="95"/>
      <c r="SXK153" s="95"/>
      <c r="SXL153" s="95"/>
      <c r="SXM153" s="95"/>
      <c r="SXN153" s="95"/>
      <c r="SXO153" s="95"/>
      <c r="SXP153" s="95"/>
      <c r="SXQ153" s="95"/>
      <c r="SXR153" s="95"/>
      <c r="SXS153" s="95"/>
      <c r="SXT153" s="95"/>
      <c r="SXU153" s="95"/>
      <c r="SXV153" s="95"/>
      <c r="SXW153" s="95"/>
      <c r="SXX153" s="95"/>
      <c r="SXY153" s="95"/>
      <c r="SXZ153" s="95"/>
      <c r="SYA153" s="95"/>
      <c r="SYB153" s="95"/>
      <c r="SYC153" s="95"/>
      <c r="SYD153" s="95"/>
      <c r="SYE153" s="95"/>
      <c r="SYF153" s="95"/>
      <c r="SYG153" s="95"/>
      <c r="SYH153" s="95"/>
      <c r="SYI153" s="95"/>
      <c r="SYJ153" s="95"/>
      <c r="SYK153" s="95"/>
      <c r="SYL153" s="95"/>
      <c r="SYM153" s="95"/>
      <c r="SYN153" s="95"/>
      <c r="SYO153" s="95"/>
      <c r="SYP153" s="95"/>
      <c r="SYQ153" s="95"/>
      <c r="SYR153" s="95"/>
      <c r="SYS153" s="95"/>
      <c r="SYT153" s="95"/>
      <c r="SYU153" s="95"/>
      <c r="SYV153" s="95"/>
      <c r="SYW153" s="95"/>
      <c r="SYX153" s="95"/>
      <c r="SYY153" s="95"/>
      <c r="SYZ153" s="95"/>
      <c r="SZA153" s="95"/>
      <c r="SZB153" s="95"/>
      <c r="SZC153" s="95"/>
      <c r="SZD153" s="95"/>
      <c r="SZE153" s="95"/>
      <c r="SZF153" s="95"/>
      <c r="SZG153" s="95"/>
      <c r="SZH153" s="95"/>
      <c r="SZI153" s="95"/>
      <c r="SZJ153" s="95"/>
      <c r="SZK153" s="95"/>
      <c r="SZL153" s="95"/>
      <c r="SZM153" s="95"/>
      <c r="SZN153" s="95"/>
      <c r="SZO153" s="95"/>
      <c r="SZP153" s="95"/>
      <c r="SZQ153" s="95"/>
      <c r="SZR153" s="95"/>
      <c r="SZS153" s="95"/>
      <c r="SZT153" s="95"/>
      <c r="SZU153" s="95"/>
      <c r="SZV153" s="95"/>
      <c r="SZW153" s="95"/>
      <c r="SZX153" s="95"/>
      <c r="SZY153" s="95"/>
      <c r="SZZ153" s="95"/>
      <c r="TAA153" s="95"/>
      <c r="TAB153" s="95"/>
      <c r="TAC153" s="95"/>
      <c r="TAD153" s="95"/>
      <c r="TAE153" s="95"/>
      <c r="TAF153" s="95"/>
      <c r="TAG153" s="95"/>
      <c r="TAH153" s="95"/>
      <c r="TAI153" s="95"/>
      <c r="TAJ153" s="95"/>
      <c r="TAK153" s="95"/>
      <c r="TAL153" s="95"/>
      <c r="TAM153" s="95"/>
      <c r="TAN153" s="95"/>
      <c r="TAO153" s="95"/>
      <c r="TAP153" s="95"/>
      <c r="TAQ153" s="95"/>
      <c r="TAR153" s="95"/>
      <c r="TAS153" s="95"/>
      <c r="TAT153" s="95"/>
      <c r="TAU153" s="95"/>
      <c r="TAV153" s="95"/>
      <c r="TAW153" s="95"/>
      <c r="TAX153" s="95"/>
      <c r="TAY153" s="95"/>
      <c r="TAZ153" s="95"/>
      <c r="TBA153" s="95"/>
      <c r="TBB153" s="95"/>
      <c r="TBC153" s="95"/>
      <c r="TBD153" s="95"/>
      <c r="TBE153" s="95"/>
      <c r="TBF153" s="95"/>
      <c r="TBG153" s="95"/>
      <c r="TBH153" s="95"/>
      <c r="TBI153" s="95"/>
      <c r="TBJ153" s="95"/>
      <c r="TBK153" s="95"/>
      <c r="TBL153" s="95"/>
      <c r="TBM153" s="95"/>
      <c r="TBN153" s="95"/>
      <c r="TBO153" s="95"/>
      <c r="TBP153" s="95"/>
      <c r="TBQ153" s="95"/>
      <c r="TBR153" s="95"/>
      <c r="TBS153" s="95"/>
      <c r="TBT153" s="95"/>
      <c r="TBU153" s="95"/>
      <c r="TBV153" s="95"/>
      <c r="TBW153" s="95"/>
      <c r="TBX153" s="95"/>
      <c r="TBY153" s="95"/>
      <c r="TBZ153" s="95"/>
      <c r="TCA153" s="95"/>
      <c r="TCB153" s="95"/>
      <c r="TCC153" s="95"/>
      <c r="TCD153" s="95"/>
      <c r="TCE153" s="95"/>
      <c r="TCF153" s="95"/>
      <c r="TCG153" s="95"/>
      <c r="TCH153" s="95"/>
      <c r="TCI153" s="95"/>
      <c r="TCJ153" s="95"/>
      <c r="TCK153" s="95"/>
      <c r="TCL153" s="95"/>
      <c r="TCM153" s="95"/>
      <c r="TCN153" s="95"/>
      <c r="TCO153" s="95"/>
      <c r="TCP153" s="95"/>
      <c r="TCQ153" s="95"/>
      <c r="TCR153" s="95"/>
      <c r="TCS153" s="95"/>
      <c r="TCT153" s="95"/>
      <c r="TCU153" s="95"/>
      <c r="TCV153" s="95"/>
      <c r="TCW153" s="95"/>
      <c r="TCX153" s="95"/>
      <c r="TCY153" s="95"/>
      <c r="TCZ153" s="95"/>
      <c r="TDA153" s="95"/>
      <c r="TDB153" s="95"/>
      <c r="TDC153" s="95"/>
      <c r="TDD153" s="95"/>
      <c r="TDE153" s="95"/>
      <c r="TDF153" s="95"/>
      <c r="TDG153" s="95"/>
      <c r="TDH153" s="95"/>
      <c r="TDI153" s="95"/>
      <c r="TDJ153" s="95"/>
      <c r="TDK153" s="95"/>
      <c r="TDL153" s="95"/>
      <c r="TDM153" s="95"/>
      <c r="TDN153" s="95"/>
      <c r="TDO153" s="95"/>
      <c r="TDP153" s="95"/>
      <c r="TDQ153" s="95"/>
      <c r="TDR153" s="95"/>
      <c r="TDS153" s="95"/>
      <c r="TDT153" s="95"/>
      <c r="TDU153" s="95"/>
      <c r="TDV153" s="95"/>
      <c r="TDW153" s="95"/>
      <c r="TDX153" s="95"/>
      <c r="TDY153" s="95"/>
      <c r="TDZ153" s="95"/>
      <c r="TEA153" s="95"/>
      <c r="TEB153" s="95"/>
      <c r="TEC153" s="95"/>
      <c r="TED153" s="95"/>
      <c r="TEE153" s="95"/>
      <c r="TEF153" s="95"/>
      <c r="TEG153" s="95"/>
      <c r="TEH153" s="95"/>
      <c r="TEI153" s="95"/>
      <c r="TEJ153" s="95"/>
      <c r="TEK153" s="95"/>
      <c r="TEL153" s="95"/>
      <c r="TEM153" s="95"/>
      <c r="TEN153" s="95"/>
      <c r="TEO153" s="95"/>
      <c r="TEP153" s="95"/>
      <c r="TEQ153" s="95"/>
      <c r="TER153" s="95"/>
      <c r="TES153" s="95"/>
      <c r="TET153" s="95"/>
      <c r="TEU153" s="95"/>
      <c r="TEV153" s="95"/>
      <c r="TEW153" s="95"/>
      <c r="TEX153" s="95"/>
      <c r="TEY153" s="95"/>
      <c r="TEZ153" s="95"/>
      <c r="TFA153" s="95"/>
      <c r="TFB153" s="95"/>
      <c r="TFC153" s="95"/>
      <c r="TFD153" s="95"/>
      <c r="TFE153" s="95"/>
      <c r="TFF153" s="95"/>
      <c r="TFG153" s="95"/>
      <c r="TFH153" s="95"/>
      <c r="TFI153" s="95"/>
      <c r="TFJ153" s="95"/>
      <c r="TFK153" s="95"/>
      <c r="TFL153" s="95"/>
      <c r="TFM153" s="95"/>
      <c r="TFN153" s="95"/>
      <c r="TFO153" s="95"/>
      <c r="TFP153" s="95"/>
      <c r="TFQ153" s="95"/>
      <c r="TFR153" s="95"/>
      <c r="TFS153" s="95"/>
      <c r="TFT153" s="95"/>
      <c r="TFU153" s="95"/>
      <c r="TFV153" s="95"/>
      <c r="TFW153" s="95"/>
      <c r="TFX153" s="95"/>
      <c r="TFY153" s="95"/>
      <c r="TFZ153" s="95"/>
      <c r="TGA153" s="95"/>
      <c r="TGB153" s="95"/>
      <c r="TGC153" s="95"/>
      <c r="TGD153" s="95"/>
      <c r="TGE153" s="95"/>
      <c r="TGF153" s="95"/>
      <c r="TGG153" s="95"/>
      <c r="TGH153" s="95"/>
      <c r="TGI153" s="95"/>
      <c r="TGJ153" s="95"/>
      <c r="TGK153" s="95"/>
      <c r="TGL153" s="95"/>
      <c r="TGM153" s="95"/>
      <c r="TGN153" s="95"/>
      <c r="TGO153" s="95"/>
      <c r="TGP153" s="95"/>
      <c r="TGQ153" s="95"/>
      <c r="TGR153" s="95"/>
      <c r="TGS153" s="95"/>
      <c r="TGT153" s="95"/>
      <c r="TGU153" s="95"/>
      <c r="TGV153" s="95"/>
      <c r="TGW153" s="95"/>
      <c r="TGX153" s="95"/>
      <c r="TGY153" s="95"/>
      <c r="TGZ153" s="95"/>
      <c r="THA153" s="95"/>
      <c r="THB153" s="95"/>
      <c r="THC153" s="95"/>
      <c r="THD153" s="95"/>
      <c r="THE153" s="95"/>
      <c r="THF153" s="95"/>
      <c r="THG153" s="95"/>
      <c r="THH153" s="95"/>
      <c r="THI153" s="95"/>
      <c r="THJ153" s="95"/>
      <c r="THK153" s="95"/>
      <c r="THL153" s="95"/>
      <c r="THM153" s="95"/>
      <c r="THN153" s="95"/>
      <c r="THO153" s="95"/>
      <c r="THP153" s="95"/>
      <c r="THQ153" s="95"/>
      <c r="THR153" s="95"/>
      <c r="THS153" s="95"/>
      <c r="THT153" s="95"/>
      <c r="THU153" s="95"/>
      <c r="THV153" s="95"/>
      <c r="THW153" s="95"/>
      <c r="THX153" s="95"/>
      <c r="THY153" s="95"/>
      <c r="THZ153" s="95"/>
      <c r="TIA153" s="95"/>
      <c r="TIB153" s="95"/>
      <c r="TIC153" s="95"/>
      <c r="TID153" s="95"/>
      <c r="TIE153" s="95"/>
      <c r="TIF153" s="95"/>
      <c r="TIG153" s="95"/>
      <c r="TIH153" s="95"/>
      <c r="TII153" s="95"/>
      <c r="TIJ153" s="95"/>
      <c r="TIK153" s="95"/>
      <c r="TIL153" s="95"/>
      <c r="TIM153" s="95"/>
      <c r="TIN153" s="95"/>
      <c r="TIO153" s="95"/>
      <c r="TIP153" s="95"/>
      <c r="TIQ153" s="95"/>
      <c r="TIR153" s="95"/>
      <c r="TIS153" s="95"/>
      <c r="TIT153" s="95"/>
      <c r="TIU153" s="95"/>
      <c r="TIV153" s="95"/>
      <c r="TIW153" s="95"/>
      <c r="TIX153" s="95"/>
      <c r="TIY153" s="95"/>
      <c r="TIZ153" s="95"/>
      <c r="TJA153" s="95"/>
      <c r="TJB153" s="95"/>
      <c r="TJC153" s="95"/>
      <c r="TJD153" s="95"/>
      <c r="TJE153" s="95"/>
      <c r="TJF153" s="95"/>
      <c r="TJG153" s="95"/>
      <c r="TJH153" s="95"/>
      <c r="TJI153" s="95"/>
      <c r="TJJ153" s="95"/>
      <c r="TJK153" s="95"/>
      <c r="TJL153" s="95"/>
      <c r="TJM153" s="95"/>
      <c r="TJN153" s="95"/>
      <c r="TJO153" s="95"/>
      <c r="TJP153" s="95"/>
      <c r="TJQ153" s="95"/>
      <c r="TJR153" s="95"/>
      <c r="TJS153" s="95"/>
      <c r="TJT153" s="95"/>
      <c r="TJU153" s="95"/>
      <c r="TJV153" s="95"/>
      <c r="TJW153" s="95"/>
      <c r="TJX153" s="95"/>
      <c r="TJY153" s="95"/>
      <c r="TJZ153" s="95"/>
      <c r="TKA153" s="95"/>
      <c r="TKB153" s="95"/>
      <c r="TKC153" s="95"/>
      <c r="TKD153" s="95"/>
      <c r="TKE153" s="95"/>
      <c r="TKF153" s="95"/>
      <c r="TKG153" s="95"/>
      <c r="TKH153" s="95"/>
      <c r="TKI153" s="95"/>
      <c r="TKJ153" s="95"/>
      <c r="TKK153" s="95"/>
      <c r="TKL153" s="95"/>
      <c r="TKM153" s="95"/>
      <c r="TKN153" s="95"/>
      <c r="TKO153" s="95"/>
      <c r="TKP153" s="95"/>
      <c r="TKQ153" s="95"/>
      <c r="TKR153" s="95"/>
      <c r="TKS153" s="95"/>
      <c r="TKT153" s="95"/>
      <c r="TKU153" s="95"/>
      <c r="TKV153" s="95"/>
      <c r="TKW153" s="95"/>
      <c r="TKX153" s="95"/>
      <c r="TKY153" s="95"/>
      <c r="TKZ153" s="95"/>
      <c r="TLA153" s="95"/>
      <c r="TLB153" s="95"/>
      <c r="TLC153" s="95"/>
      <c r="TLD153" s="95"/>
      <c r="TLE153" s="95"/>
      <c r="TLF153" s="95"/>
      <c r="TLG153" s="95"/>
      <c r="TLH153" s="95"/>
      <c r="TLI153" s="95"/>
      <c r="TLJ153" s="95"/>
      <c r="TLK153" s="95"/>
      <c r="TLL153" s="95"/>
      <c r="TLM153" s="95"/>
      <c r="TLN153" s="95"/>
      <c r="TLO153" s="95"/>
      <c r="TLP153" s="95"/>
      <c r="TLQ153" s="95"/>
      <c r="TLR153" s="95"/>
      <c r="TLS153" s="95"/>
      <c r="TLT153" s="95"/>
      <c r="TLU153" s="95"/>
      <c r="TLV153" s="95"/>
      <c r="TLW153" s="95"/>
      <c r="TLX153" s="95"/>
      <c r="TLY153" s="95"/>
      <c r="TLZ153" s="95"/>
      <c r="TMA153" s="95"/>
      <c r="TMB153" s="95"/>
      <c r="TMC153" s="95"/>
      <c r="TMD153" s="95"/>
      <c r="TME153" s="95"/>
      <c r="TMF153" s="95"/>
      <c r="TMG153" s="95"/>
      <c r="TMH153" s="95"/>
      <c r="TMI153" s="95"/>
      <c r="TMJ153" s="95"/>
      <c r="TMK153" s="95"/>
      <c r="TML153" s="95"/>
      <c r="TMM153" s="95"/>
      <c r="TMN153" s="95"/>
      <c r="TMO153" s="95"/>
      <c r="TMP153" s="95"/>
      <c r="TMQ153" s="95"/>
      <c r="TMR153" s="95"/>
      <c r="TMS153" s="95"/>
      <c r="TMT153" s="95"/>
      <c r="TMU153" s="95"/>
      <c r="TMV153" s="95"/>
      <c r="TMW153" s="95"/>
      <c r="TMX153" s="95"/>
      <c r="TMY153" s="95"/>
      <c r="TMZ153" s="95"/>
      <c r="TNA153" s="95"/>
      <c r="TNB153" s="95"/>
      <c r="TNC153" s="95"/>
      <c r="TND153" s="95"/>
      <c r="TNE153" s="95"/>
      <c r="TNF153" s="95"/>
      <c r="TNG153" s="95"/>
      <c r="TNH153" s="95"/>
      <c r="TNI153" s="95"/>
      <c r="TNJ153" s="95"/>
      <c r="TNK153" s="95"/>
      <c r="TNL153" s="95"/>
      <c r="TNM153" s="95"/>
      <c r="TNN153" s="95"/>
      <c r="TNO153" s="95"/>
      <c r="TNP153" s="95"/>
      <c r="TNQ153" s="95"/>
      <c r="TNR153" s="95"/>
      <c r="TNS153" s="95"/>
      <c r="TNT153" s="95"/>
      <c r="TNU153" s="95"/>
      <c r="TNV153" s="95"/>
      <c r="TNW153" s="95"/>
      <c r="TNX153" s="95"/>
      <c r="TNY153" s="95"/>
      <c r="TNZ153" s="95"/>
      <c r="TOA153" s="95"/>
      <c r="TOB153" s="95"/>
      <c r="TOC153" s="95"/>
      <c r="TOD153" s="95"/>
      <c r="TOE153" s="95"/>
      <c r="TOF153" s="95"/>
      <c r="TOG153" s="95"/>
      <c r="TOH153" s="95"/>
      <c r="TOI153" s="95"/>
      <c r="TOJ153" s="95"/>
      <c r="TOK153" s="95"/>
      <c r="TOL153" s="95"/>
      <c r="TOM153" s="95"/>
      <c r="TON153" s="95"/>
      <c r="TOO153" s="95"/>
      <c r="TOP153" s="95"/>
      <c r="TOQ153" s="95"/>
      <c r="TOR153" s="95"/>
      <c r="TOS153" s="95"/>
      <c r="TOT153" s="95"/>
      <c r="TOU153" s="95"/>
      <c r="TOV153" s="95"/>
      <c r="TOW153" s="95"/>
      <c r="TOX153" s="95"/>
      <c r="TOY153" s="95"/>
      <c r="TOZ153" s="95"/>
      <c r="TPA153" s="95"/>
      <c r="TPB153" s="95"/>
      <c r="TPC153" s="95"/>
      <c r="TPD153" s="95"/>
      <c r="TPE153" s="95"/>
      <c r="TPF153" s="95"/>
      <c r="TPG153" s="95"/>
      <c r="TPH153" s="95"/>
      <c r="TPI153" s="95"/>
      <c r="TPJ153" s="95"/>
      <c r="TPK153" s="95"/>
      <c r="TPL153" s="95"/>
      <c r="TPM153" s="95"/>
      <c r="TPN153" s="95"/>
      <c r="TPO153" s="95"/>
      <c r="TPP153" s="95"/>
      <c r="TPQ153" s="95"/>
      <c r="TPR153" s="95"/>
      <c r="TPS153" s="95"/>
      <c r="TPT153" s="95"/>
      <c r="TPU153" s="95"/>
      <c r="TPV153" s="95"/>
      <c r="TPW153" s="95"/>
      <c r="TPX153" s="95"/>
      <c r="TPY153" s="95"/>
      <c r="TPZ153" s="95"/>
      <c r="TQA153" s="95"/>
      <c r="TQB153" s="95"/>
      <c r="TQC153" s="95"/>
      <c r="TQD153" s="95"/>
      <c r="TQE153" s="95"/>
      <c r="TQF153" s="95"/>
      <c r="TQG153" s="95"/>
      <c r="TQH153" s="95"/>
      <c r="TQI153" s="95"/>
      <c r="TQJ153" s="95"/>
      <c r="TQK153" s="95"/>
      <c r="TQL153" s="95"/>
      <c r="TQM153" s="95"/>
      <c r="TQN153" s="95"/>
      <c r="TQO153" s="95"/>
      <c r="TQP153" s="95"/>
      <c r="TQQ153" s="95"/>
      <c r="TQR153" s="95"/>
      <c r="TQS153" s="95"/>
      <c r="TQT153" s="95"/>
      <c r="TQU153" s="95"/>
      <c r="TQV153" s="95"/>
      <c r="TQW153" s="95"/>
      <c r="TQX153" s="95"/>
      <c r="TQY153" s="95"/>
      <c r="TQZ153" s="95"/>
      <c r="TRA153" s="95"/>
      <c r="TRB153" s="95"/>
      <c r="TRC153" s="95"/>
      <c r="TRD153" s="95"/>
      <c r="TRE153" s="95"/>
      <c r="TRF153" s="95"/>
      <c r="TRG153" s="95"/>
      <c r="TRH153" s="95"/>
      <c r="TRI153" s="95"/>
      <c r="TRJ153" s="95"/>
      <c r="TRK153" s="95"/>
      <c r="TRL153" s="95"/>
      <c r="TRM153" s="95"/>
      <c r="TRN153" s="95"/>
      <c r="TRO153" s="95"/>
      <c r="TRP153" s="95"/>
      <c r="TRQ153" s="95"/>
      <c r="TRR153" s="95"/>
      <c r="TRS153" s="95"/>
      <c r="TRT153" s="95"/>
      <c r="TRU153" s="95"/>
      <c r="TRV153" s="95"/>
      <c r="TRW153" s="95"/>
      <c r="TRX153" s="95"/>
      <c r="TRY153" s="95"/>
      <c r="TRZ153" s="95"/>
      <c r="TSA153" s="95"/>
      <c r="TSB153" s="95"/>
      <c r="TSC153" s="95"/>
      <c r="TSD153" s="95"/>
      <c r="TSE153" s="95"/>
      <c r="TSF153" s="95"/>
      <c r="TSG153" s="95"/>
      <c r="TSH153" s="95"/>
      <c r="TSI153" s="95"/>
      <c r="TSJ153" s="95"/>
      <c r="TSK153" s="95"/>
      <c r="TSL153" s="95"/>
      <c r="TSM153" s="95"/>
      <c r="TSN153" s="95"/>
      <c r="TSO153" s="95"/>
      <c r="TSP153" s="95"/>
      <c r="TSQ153" s="95"/>
      <c r="TSR153" s="95"/>
      <c r="TSS153" s="95"/>
      <c r="TST153" s="95"/>
      <c r="TSU153" s="95"/>
      <c r="TSV153" s="95"/>
      <c r="TSW153" s="95"/>
      <c r="TSX153" s="95"/>
      <c r="TSY153" s="95"/>
      <c r="TSZ153" s="95"/>
      <c r="TTA153" s="95"/>
      <c r="TTB153" s="95"/>
      <c r="TTC153" s="95"/>
      <c r="TTD153" s="95"/>
      <c r="TTE153" s="95"/>
      <c r="TTF153" s="95"/>
      <c r="TTG153" s="95"/>
      <c r="TTH153" s="95"/>
      <c r="TTI153" s="95"/>
      <c r="TTJ153" s="95"/>
      <c r="TTK153" s="95"/>
      <c r="TTL153" s="95"/>
      <c r="TTM153" s="95"/>
      <c r="TTN153" s="95"/>
      <c r="TTO153" s="95"/>
      <c r="TTP153" s="95"/>
      <c r="TTQ153" s="95"/>
      <c r="TTR153" s="95"/>
      <c r="TTS153" s="95"/>
      <c r="TTT153" s="95"/>
      <c r="TTU153" s="95"/>
      <c r="TTV153" s="95"/>
      <c r="TTW153" s="95"/>
      <c r="TTX153" s="95"/>
      <c r="TTY153" s="95"/>
      <c r="TTZ153" s="95"/>
      <c r="TUA153" s="95"/>
      <c r="TUB153" s="95"/>
      <c r="TUC153" s="95"/>
      <c r="TUD153" s="95"/>
      <c r="TUE153" s="95"/>
      <c r="TUF153" s="95"/>
      <c r="TUG153" s="95"/>
      <c r="TUH153" s="95"/>
      <c r="TUI153" s="95"/>
      <c r="TUJ153" s="95"/>
      <c r="TUK153" s="95"/>
      <c r="TUL153" s="95"/>
      <c r="TUM153" s="95"/>
      <c r="TUN153" s="95"/>
      <c r="TUO153" s="95"/>
      <c r="TUP153" s="95"/>
      <c r="TUQ153" s="95"/>
      <c r="TUR153" s="95"/>
      <c r="TUS153" s="95"/>
      <c r="TUT153" s="95"/>
      <c r="TUU153" s="95"/>
      <c r="TUV153" s="95"/>
      <c r="TUW153" s="95"/>
      <c r="TUX153" s="95"/>
      <c r="TUY153" s="95"/>
      <c r="TUZ153" s="95"/>
      <c r="TVA153" s="95"/>
      <c r="TVB153" s="95"/>
      <c r="TVC153" s="95"/>
      <c r="TVD153" s="95"/>
      <c r="TVE153" s="95"/>
      <c r="TVF153" s="95"/>
      <c r="TVG153" s="95"/>
      <c r="TVH153" s="95"/>
      <c r="TVI153" s="95"/>
      <c r="TVJ153" s="95"/>
      <c r="TVK153" s="95"/>
      <c r="TVL153" s="95"/>
      <c r="TVM153" s="95"/>
      <c r="TVN153" s="95"/>
      <c r="TVO153" s="95"/>
      <c r="TVP153" s="95"/>
      <c r="TVQ153" s="95"/>
      <c r="TVR153" s="95"/>
      <c r="TVS153" s="95"/>
      <c r="TVT153" s="95"/>
      <c r="TVU153" s="95"/>
      <c r="TVV153" s="95"/>
      <c r="TVW153" s="95"/>
      <c r="TVX153" s="95"/>
      <c r="TVY153" s="95"/>
      <c r="TVZ153" s="95"/>
      <c r="TWA153" s="95"/>
      <c r="TWB153" s="95"/>
      <c r="TWC153" s="95"/>
      <c r="TWD153" s="95"/>
      <c r="TWE153" s="95"/>
      <c r="TWF153" s="95"/>
      <c r="TWG153" s="95"/>
      <c r="TWH153" s="95"/>
      <c r="TWI153" s="95"/>
      <c r="TWJ153" s="95"/>
      <c r="TWK153" s="95"/>
      <c r="TWL153" s="95"/>
      <c r="TWM153" s="95"/>
      <c r="TWN153" s="95"/>
      <c r="TWO153" s="95"/>
      <c r="TWP153" s="95"/>
      <c r="TWQ153" s="95"/>
      <c r="TWR153" s="95"/>
      <c r="TWS153" s="95"/>
      <c r="TWT153" s="95"/>
      <c r="TWU153" s="95"/>
      <c r="TWV153" s="95"/>
      <c r="TWW153" s="95"/>
      <c r="TWX153" s="95"/>
      <c r="TWY153" s="95"/>
      <c r="TWZ153" s="95"/>
      <c r="TXA153" s="95"/>
      <c r="TXB153" s="95"/>
      <c r="TXC153" s="95"/>
      <c r="TXD153" s="95"/>
      <c r="TXE153" s="95"/>
      <c r="TXF153" s="95"/>
      <c r="TXG153" s="95"/>
      <c r="TXH153" s="95"/>
      <c r="TXI153" s="95"/>
      <c r="TXJ153" s="95"/>
      <c r="TXK153" s="95"/>
      <c r="TXL153" s="95"/>
      <c r="TXM153" s="95"/>
      <c r="TXN153" s="95"/>
      <c r="TXO153" s="95"/>
      <c r="TXP153" s="95"/>
      <c r="TXQ153" s="95"/>
      <c r="TXR153" s="95"/>
      <c r="TXS153" s="95"/>
      <c r="TXT153" s="95"/>
      <c r="TXU153" s="95"/>
      <c r="TXV153" s="95"/>
      <c r="TXW153" s="95"/>
      <c r="TXX153" s="95"/>
      <c r="TXY153" s="95"/>
      <c r="TXZ153" s="95"/>
      <c r="TYA153" s="95"/>
      <c r="TYB153" s="95"/>
      <c r="TYC153" s="95"/>
      <c r="TYD153" s="95"/>
      <c r="TYE153" s="95"/>
      <c r="TYF153" s="95"/>
      <c r="TYG153" s="95"/>
      <c r="TYH153" s="95"/>
      <c r="TYI153" s="95"/>
      <c r="TYJ153" s="95"/>
      <c r="TYK153" s="95"/>
      <c r="TYL153" s="95"/>
      <c r="TYM153" s="95"/>
      <c r="TYN153" s="95"/>
      <c r="TYO153" s="95"/>
      <c r="TYP153" s="95"/>
      <c r="TYQ153" s="95"/>
      <c r="TYR153" s="95"/>
      <c r="TYS153" s="95"/>
      <c r="TYT153" s="95"/>
      <c r="TYU153" s="95"/>
      <c r="TYV153" s="95"/>
      <c r="TYW153" s="95"/>
      <c r="TYX153" s="95"/>
      <c r="TYY153" s="95"/>
      <c r="TYZ153" s="95"/>
      <c r="TZA153" s="95"/>
      <c r="TZB153" s="95"/>
      <c r="TZC153" s="95"/>
      <c r="TZD153" s="95"/>
      <c r="TZE153" s="95"/>
      <c r="TZF153" s="95"/>
      <c r="TZG153" s="95"/>
      <c r="TZH153" s="95"/>
      <c r="TZI153" s="95"/>
      <c r="TZJ153" s="95"/>
      <c r="TZK153" s="95"/>
      <c r="TZL153" s="95"/>
      <c r="TZM153" s="95"/>
      <c r="TZN153" s="95"/>
      <c r="TZO153" s="95"/>
      <c r="TZP153" s="95"/>
      <c r="TZQ153" s="95"/>
      <c r="TZR153" s="95"/>
      <c r="TZS153" s="95"/>
      <c r="TZT153" s="95"/>
      <c r="TZU153" s="95"/>
      <c r="TZV153" s="95"/>
      <c r="TZW153" s="95"/>
      <c r="TZX153" s="95"/>
      <c r="TZY153" s="95"/>
      <c r="TZZ153" s="95"/>
      <c r="UAA153" s="95"/>
      <c r="UAB153" s="95"/>
      <c r="UAC153" s="95"/>
      <c r="UAD153" s="95"/>
      <c r="UAE153" s="95"/>
      <c r="UAF153" s="95"/>
      <c r="UAG153" s="95"/>
      <c r="UAH153" s="95"/>
      <c r="UAI153" s="95"/>
      <c r="UAJ153" s="95"/>
      <c r="UAK153" s="95"/>
      <c r="UAL153" s="95"/>
      <c r="UAM153" s="95"/>
      <c r="UAN153" s="95"/>
      <c r="UAO153" s="95"/>
      <c r="UAP153" s="95"/>
      <c r="UAQ153" s="95"/>
      <c r="UAR153" s="95"/>
      <c r="UAS153" s="95"/>
      <c r="UAT153" s="95"/>
      <c r="UAU153" s="95"/>
      <c r="UAV153" s="95"/>
      <c r="UAW153" s="95"/>
      <c r="UAX153" s="95"/>
      <c r="UAY153" s="95"/>
      <c r="UAZ153" s="95"/>
      <c r="UBA153" s="95"/>
      <c r="UBB153" s="95"/>
      <c r="UBC153" s="95"/>
      <c r="UBD153" s="95"/>
      <c r="UBE153" s="95"/>
      <c r="UBF153" s="95"/>
      <c r="UBG153" s="95"/>
      <c r="UBH153" s="95"/>
      <c r="UBI153" s="95"/>
      <c r="UBJ153" s="95"/>
      <c r="UBK153" s="95"/>
      <c r="UBL153" s="95"/>
      <c r="UBM153" s="95"/>
      <c r="UBN153" s="95"/>
      <c r="UBO153" s="95"/>
      <c r="UBP153" s="95"/>
      <c r="UBQ153" s="95"/>
      <c r="UBR153" s="95"/>
      <c r="UBS153" s="95"/>
      <c r="UBT153" s="95"/>
      <c r="UBU153" s="95"/>
      <c r="UBV153" s="95"/>
      <c r="UBW153" s="95"/>
      <c r="UBX153" s="95"/>
      <c r="UBY153" s="95"/>
      <c r="UBZ153" s="95"/>
      <c r="UCA153" s="95"/>
      <c r="UCB153" s="95"/>
      <c r="UCC153" s="95"/>
      <c r="UCD153" s="95"/>
      <c r="UCE153" s="95"/>
      <c r="UCF153" s="95"/>
      <c r="UCG153" s="95"/>
      <c r="UCH153" s="95"/>
      <c r="UCI153" s="95"/>
      <c r="UCJ153" s="95"/>
      <c r="UCK153" s="95"/>
      <c r="UCL153" s="95"/>
      <c r="UCM153" s="95"/>
      <c r="UCN153" s="95"/>
      <c r="UCO153" s="95"/>
      <c r="UCP153" s="95"/>
      <c r="UCQ153" s="95"/>
      <c r="UCR153" s="95"/>
      <c r="UCS153" s="95"/>
      <c r="UCT153" s="95"/>
      <c r="UCU153" s="95"/>
      <c r="UCV153" s="95"/>
      <c r="UCW153" s="95"/>
      <c r="UCX153" s="95"/>
      <c r="UCY153" s="95"/>
      <c r="UCZ153" s="95"/>
      <c r="UDA153" s="95"/>
      <c r="UDB153" s="95"/>
      <c r="UDC153" s="95"/>
      <c r="UDD153" s="95"/>
      <c r="UDE153" s="95"/>
      <c r="UDF153" s="95"/>
      <c r="UDG153" s="95"/>
      <c r="UDH153" s="95"/>
      <c r="UDI153" s="95"/>
      <c r="UDJ153" s="95"/>
      <c r="UDK153" s="95"/>
      <c r="UDL153" s="95"/>
      <c r="UDM153" s="95"/>
      <c r="UDN153" s="95"/>
      <c r="UDO153" s="95"/>
      <c r="UDP153" s="95"/>
      <c r="UDQ153" s="95"/>
      <c r="UDR153" s="95"/>
      <c r="UDS153" s="95"/>
      <c r="UDT153" s="95"/>
      <c r="UDU153" s="95"/>
      <c r="UDV153" s="95"/>
      <c r="UDW153" s="95"/>
      <c r="UDX153" s="95"/>
      <c r="UDY153" s="95"/>
      <c r="UDZ153" s="95"/>
      <c r="UEA153" s="95"/>
      <c r="UEB153" s="95"/>
      <c r="UEC153" s="95"/>
      <c r="UED153" s="95"/>
      <c r="UEE153" s="95"/>
      <c r="UEF153" s="95"/>
      <c r="UEG153" s="95"/>
      <c r="UEH153" s="95"/>
      <c r="UEI153" s="95"/>
      <c r="UEJ153" s="95"/>
      <c r="UEK153" s="95"/>
      <c r="UEL153" s="95"/>
      <c r="UEM153" s="95"/>
      <c r="UEN153" s="95"/>
      <c r="UEO153" s="95"/>
      <c r="UEP153" s="95"/>
      <c r="UEQ153" s="95"/>
      <c r="UER153" s="95"/>
      <c r="UES153" s="95"/>
      <c r="UET153" s="95"/>
      <c r="UEU153" s="95"/>
      <c r="UEV153" s="95"/>
      <c r="UEW153" s="95"/>
      <c r="UEX153" s="95"/>
      <c r="UEY153" s="95"/>
      <c r="UEZ153" s="95"/>
      <c r="UFA153" s="95"/>
      <c r="UFB153" s="95"/>
      <c r="UFC153" s="95"/>
      <c r="UFD153" s="95"/>
      <c r="UFE153" s="95"/>
      <c r="UFF153" s="95"/>
      <c r="UFG153" s="95"/>
      <c r="UFH153" s="95"/>
      <c r="UFI153" s="95"/>
      <c r="UFJ153" s="95"/>
      <c r="UFK153" s="95"/>
      <c r="UFL153" s="95"/>
      <c r="UFM153" s="95"/>
      <c r="UFN153" s="95"/>
      <c r="UFO153" s="95"/>
      <c r="UFP153" s="95"/>
      <c r="UFQ153" s="95"/>
      <c r="UFR153" s="95"/>
      <c r="UFS153" s="95"/>
      <c r="UFT153" s="95"/>
      <c r="UFU153" s="95"/>
      <c r="UFV153" s="95"/>
      <c r="UFW153" s="95"/>
      <c r="UFX153" s="95"/>
      <c r="UFY153" s="95"/>
      <c r="UFZ153" s="95"/>
      <c r="UGA153" s="95"/>
      <c r="UGB153" s="95"/>
      <c r="UGC153" s="95"/>
      <c r="UGD153" s="95"/>
      <c r="UGE153" s="95"/>
      <c r="UGF153" s="95"/>
      <c r="UGG153" s="95"/>
      <c r="UGH153" s="95"/>
      <c r="UGI153" s="95"/>
      <c r="UGJ153" s="95"/>
      <c r="UGK153" s="95"/>
      <c r="UGL153" s="95"/>
      <c r="UGM153" s="95"/>
      <c r="UGN153" s="95"/>
      <c r="UGO153" s="95"/>
      <c r="UGP153" s="95"/>
      <c r="UGQ153" s="95"/>
      <c r="UGR153" s="95"/>
      <c r="UGS153" s="95"/>
      <c r="UGT153" s="95"/>
      <c r="UGU153" s="95"/>
      <c r="UGV153" s="95"/>
      <c r="UGW153" s="95"/>
      <c r="UGX153" s="95"/>
      <c r="UGY153" s="95"/>
      <c r="UGZ153" s="95"/>
      <c r="UHA153" s="95"/>
      <c r="UHB153" s="95"/>
      <c r="UHC153" s="95"/>
      <c r="UHD153" s="95"/>
      <c r="UHE153" s="95"/>
      <c r="UHF153" s="95"/>
      <c r="UHG153" s="95"/>
      <c r="UHH153" s="95"/>
      <c r="UHI153" s="95"/>
      <c r="UHJ153" s="95"/>
      <c r="UHK153" s="95"/>
      <c r="UHL153" s="95"/>
      <c r="UHM153" s="95"/>
      <c r="UHN153" s="95"/>
      <c r="UHO153" s="95"/>
      <c r="UHP153" s="95"/>
      <c r="UHQ153" s="95"/>
      <c r="UHR153" s="95"/>
      <c r="UHS153" s="95"/>
      <c r="UHT153" s="95"/>
      <c r="UHU153" s="95"/>
      <c r="UHV153" s="95"/>
      <c r="UHW153" s="95"/>
      <c r="UHX153" s="95"/>
      <c r="UHY153" s="95"/>
      <c r="UHZ153" s="95"/>
      <c r="UIA153" s="95"/>
      <c r="UIB153" s="95"/>
      <c r="UIC153" s="95"/>
      <c r="UID153" s="95"/>
      <c r="UIE153" s="95"/>
      <c r="UIF153" s="95"/>
      <c r="UIG153" s="95"/>
      <c r="UIH153" s="95"/>
      <c r="UII153" s="95"/>
      <c r="UIJ153" s="95"/>
      <c r="UIK153" s="95"/>
      <c r="UIL153" s="95"/>
      <c r="UIM153" s="95"/>
      <c r="UIN153" s="95"/>
      <c r="UIO153" s="95"/>
      <c r="UIP153" s="95"/>
      <c r="UIQ153" s="95"/>
      <c r="UIR153" s="95"/>
      <c r="UIS153" s="95"/>
      <c r="UIT153" s="95"/>
      <c r="UIU153" s="95"/>
      <c r="UIV153" s="95"/>
      <c r="UIW153" s="95"/>
      <c r="UIX153" s="95"/>
      <c r="UIY153" s="95"/>
      <c r="UIZ153" s="95"/>
      <c r="UJA153" s="95"/>
      <c r="UJB153" s="95"/>
      <c r="UJC153" s="95"/>
      <c r="UJD153" s="95"/>
      <c r="UJE153" s="95"/>
      <c r="UJF153" s="95"/>
      <c r="UJG153" s="95"/>
      <c r="UJH153" s="95"/>
      <c r="UJI153" s="95"/>
      <c r="UJJ153" s="95"/>
      <c r="UJK153" s="95"/>
      <c r="UJL153" s="95"/>
      <c r="UJM153" s="95"/>
      <c r="UJN153" s="95"/>
      <c r="UJO153" s="95"/>
      <c r="UJP153" s="95"/>
      <c r="UJQ153" s="95"/>
      <c r="UJR153" s="95"/>
      <c r="UJS153" s="95"/>
      <c r="UJT153" s="95"/>
      <c r="UJU153" s="95"/>
      <c r="UJV153" s="95"/>
      <c r="UJW153" s="95"/>
      <c r="UJX153" s="95"/>
      <c r="UJY153" s="95"/>
      <c r="UJZ153" s="95"/>
      <c r="UKA153" s="95"/>
      <c r="UKB153" s="95"/>
      <c r="UKC153" s="95"/>
      <c r="UKD153" s="95"/>
      <c r="UKE153" s="95"/>
      <c r="UKF153" s="95"/>
      <c r="UKG153" s="95"/>
      <c r="UKH153" s="95"/>
      <c r="UKI153" s="95"/>
      <c r="UKJ153" s="95"/>
      <c r="UKK153" s="95"/>
      <c r="UKL153" s="95"/>
      <c r="UKM153" s="95"/>
      <c r="UKN153" s="95"/>
      <c r="UKO153" s="95"/>
      <c r="UKP153" s="95"/>
      <c r="UKQ153" s="95"/>
      <c r="UKR153" s="95"/>
      <c r="UKS153" s="95"/>
      <c r="UKT153" s="95"/>
      <c r="UKU153" s="95"/>
      <c r="UKV153" s="95"/>
      <c r="UKW153" s="95"/>
      <c r="UKX153" s="95"/>
      <c r="UKY153" s="95"/>
      <c r="UKZ153" s="95"/>
      <c r="ULA153" s="95"/>
      <c r="ULB153" s="95"/>
      <c r="ULC153" s="95"/>
      <c r="ULD153" s="95"/>
      <c r="ULE153" s="95"/>
      <c r="ULF153" s="95"/>
      <c r="ULG153" s="95"/>
      <c r="ULH153" s="95"/>
      <c r="ULI153" s="95"/>
      <c r="ULJ153" s="95"/>
      <c r="ULK153" s="95"/>
      <c r="ULL153" s="95"/>
      <c r="ULM153" s="95"/>
      <c r="ULN153" s="95"/>
      <c r="ULO153" s="95"/>
      <c r="ULP153" s="95"/>
      <c r="ULQ153" s="95"/>
      <c r="ULR153" s="95"/>
      <c r="ULS153" s="95"/>
      <c r="ULT153" s="95"/>
      <c r="ULU153" s="95"/>
      <c r="ULV153" s="95"/>
      <c r="ULW153" s="95"/>
      <c r="ULX153" s="95"/>
      <c r="ULY153" s="95"/>
      <c r="ULZ153" s="95"/>
      <c r="UMA153" s="95"/>
      <c r="UMB153" s="95"/>
      <c r="UMC153" s="95"/>
      <c r="UMD153" s="95"/>
      <c r="UME153" s="95"/>
      <c r="UMF153" s="95"/>
      <c r="UMG153" s="95"/>
      <c r="UMH153" s="95"/>
      <c r="UMI153" s="95"/>
      <c r="UMJ153" s="95"/>
      <c r="UMK153" s="95"/>
      <c r="UML153" s="95"/>
      <c r="UMM153" s="95"/>
      <c r="UMN153" s="95"/>
      <c r="UMO153" s="95"/>
      <c r="UMP153" s="95"/>
      <c r="UMQ153" s="95"/>
      <c r="UMR153" s="95"/>
      <c r="UMS153" s="95"/>
      <c r="UMT153" s="95"/>
      <c r="UMU153" s="95"/>
      <c r="UMV153" s="95"/>
      <c r="UMW153" s="95"/>
      <c r="UMX153" s="95"/>
      <c r="UMY153" s="95"/>
      <c r="UMZ153" s="95"/>
      <c r="UNA153" s="95"/>
      <c r="UNB153" s="95"/>
      <c r="UNC153" s="95"/>
      <c r="UND153" s="95"/>
      <c r="UNE153" s="95"/>
      <c r="UNF153" s="95"/>
      <c r="UNG153" s="95"/>
      <c r="UNH153" s="95"/>
      <c r="UNI153" s="95"/>
      <c r="UNJ153" s="95"/>
      <c r="UNK153" s="95"/>
      <c r="UNL153" s="95"/>
      <c r="UNM153" s="95"/>
      <c r="UNN153" s="95"/>
      <c r="UNO153" s="95"/>
      <c r="UNP153" s="95"/>
      <c r="UNQ153" s="95"/>
      <c r="UNR153" s="95"/>
      <c r="UNS153" s="95"/>
      <c r="UNT153" s="95"/>
      <c r="UNU153" s="95"/>
      <c r="UNV153" s="95"/>
      <c r="UNW153" s="95"/>
      <c r="UNX153" s="95"/>
      <c r="UNY153" s="95"/>
      <c r="UNZ153" s="95"/>
      <c r="UOA153" s="95"/>
      <c r="UOB153" s="95"/>
      <c r="UOC153" s="95"/>
      <c r="UOD153" s="95"/>
      <c r="UOE153" s="95"/>
      <c r="UOF153" s="95"/>
      <c r="UOG153" s="95"/>
      <c r="UOH153" s="95"/>
      <c r="UOI153" s="95"/>
      <c r="UOJ153" s="95"/>
      <c r="UOK153" s="95"/>
      <c r="UOL153" s="95"/>
      <c r="UOM153" s="95"/>
      <c r="UON153" s="95"/>
      <c r="UOO153" s="95"/>
      <c r="UOP153" s="95"/>
      <c r="UOQ153" s="95"/>
      <c r="UOR153" s="95"/>
      <c r="UOS153" s="95"/>
      <c r="UOT153" s="95"/>
      <c r="UOU153" s="95"/>
      <c r="UOV153" s="95"/>
      <c r="UOW153" s="95"/>
      <c r="UOX153" s="95"/>
      <c r="UOY153" s="95"/>
      <c r="UOZ153" s="95"/>
      <c r="UPA153" s="95"/>
      <c r="UPB153" s="95"/>
      <c r="UPC153" s="95"/>
      <c r="UPD153" s="95"/>
      <c r="UPE153" s="95"/>
      <c r="UPF153" s="95"/>
      <c r="UPG153" s="95"/>
      <c r="UPH153" s="95"/>
      <c r="UPI153" s="95"/>
      <c r="UPJ153" s="95"/>
      <c r="UPK153" s="95"/>
      <c r="UPL153" s="95"/>
      <c r="UPM153" s="95"/>
      <c r="UPN153" s="95"/>
      <c r="UPO153" s="95"/>
      <c r="UPP153" s="95"/>
      <c r="UPQ153" s="95"/>
      <c r="UPR153" s="95"/>
      <c r="UPS153" s="95"/>
      <c r="UPT153" s="95"/>
      <c r="UPU153" s="95"/>
      <c r="UPV153" s="95"/>
      <c r="UPW153" s="95"/>
      <c r="UPX153" s="95"/>
      <c r="UPY153" s="95"/>
      <c r="UPZ153" s="95"/>
      <c r="UQA153" s="95"/>
      <c r="UQB153" s="95"/>
      <c r="UQC153" s="95"/>
      <c r="UQD153" s="95"/>
      <c r="UQE153" s="95"/>
      <c r="UQF153" s="95"/>
      <c r="UQG153" s="95"/>
      <c r="UQH153" s="95"/>
      <c r="UQI153" s="95"/>
      <c r="UQJ153" s="95"/>
      <c r="UQK153" s="95"/>
      <c r="UQL153" s="95"/>
      <c r="UQM153" s="95"/>
      <c r="UQN153" s="95"/>
      <c r="UQO153" s="95"/>
      <c r="UQP153" s="95"/>
      <c r="UQQ153" s="95"/>
      <c r="UQR153" s="95"/>
      <c r="UQS153" s="95"/>
      <c r="UQT153" s="95"/>
      <c r="UQU153" s="95"/>
      <c r="UQV153" s="95"/>
      <c r="UQW153" s="95"/>
      <c r="UQX153" s="95"/>
      <c r="UQY153" s="95"/>
      <c r="UQZ153" s="95"/>
      <c r="URA153" s="95"/>
      <c r="URB153" s="95"/>
      <c r="URC153" s="95"/>
      <c r="URD153" s="95"/>
      <c r="URE153" s="95"/>
      <c r="URF153" s="95"/>
      <c r="URG153" s="95"/>
      <c r="URH153" s="95"/>
      <c r="URI153" s="95"/>
      <c r="URJ153" s="95"/>
      <c r="URK153" s="95"/>
      <c r="URL153" s="95"/>
      <c r="URM153" s="95"/>
      <c r="URN153" s="95"/>
      <c r="URO153" s="95"/>
      <c r="URP153" s="95"/>
      <c r="URQ153" s="95"/>
      <c r="URR153" s="95"/>
      <c r="URS153" s="95"/>
      <c r="URT153" s="95"/>
      <c r="URU153" s="95"/>
      <c r="URV153" s="95"/>
      <c r="URW153" s="95"/>
      <c r="URX153" s="95"/>
      <c r="URY153" s="95"/>
      <c r="URZ153" s="95"/>
      <c r="USA153" s="95"/>
      <c r="USB153" s="95"/>
      <c r="USC153" s="95"/>
      <c r="USD153" s="95"/>
      <c r="USE153" s="95"/>
      <c r="USF153" s="95"/>
      <c r="USG153" s="95"/>
      <c r="USH153" s="95"/>
      <c r="USI153" s="95"/>
      <c r="USJ153" s="95"/>
      <c r="USK153" s="95"/>
      <c r="USL153" s="95"/>
      <c r="USM153" s="95"/>
      <c r="USN153" s="95"/>
      <c r="USO153" s="95"/>
      <c r="USP153" s="95"/>
      <c r="USQ153" s="95"/>
      <c r="USR153" s="95"/>
      <c r="USS153" s="95"/>
      <c r="UST153" s="95"/>
      <c r="USU153" s="95"/>
      <c r="USV153" s="95"/>
      <c r="USW153" s="95"/>
      <c r="USX153" s="95"/>
      <c r="USY153" s="95"/>
      <c r="USZ153" s="95"/>
      <c r="UTA153" s="95"/>
      <c r="UTB153" s="95"/>
      <c r="UTC153" s="95"/>
      <c r="UTD153" s="95"/>
      <c r="UTE153" s="95"/>
      <c r="UTF153" s="95"/>
      <c r="UTG153" s="95"/>
      <c r="UTH153" s="95"/>
      <c r="UTI153" s="95"/>
      <c r="UTJ153" s="95"/>
      <c r="UTK153" s="95"/>
      <c r="UTL153" s="95"/>
      <c r="UTM153" s="95"/>
      <c r="UTN153" s="95"/>
      <c r="UTO153" s="95"/>
      <c r="UTP153" s="95"/>
      <c r="UTQ153" s="95"/>
      <c r="UTR153" s="95"/>
      <c r="UTS153" s="95"/>
      <c r="UTT153" s="95"/>
      <c r="UTU153" s="95"/>
      <c r="UTV153" s="95"/>
      <c r="UTW153" s="95"/>
      <c r="UTX153" s="95"/>
      <c r="UTY153" s="95"/>
      <c r="UTZ153" s="95"/>
      <c r="UUA153" s="95"/>
      <c r="UUB153" s="95"/>
      <c r="UUC153" s="95"/>
      <c r="UUD153" s="95"/>
      <c r="UUE153" s="95"/>
      <c r="UUF153" s="95"/>
      <c r="UUG153" s="95"/>
      <c r="UUH153" s="95"/>
      <c r="UUI153" s="95"/>
      <c r="UUJ153" s="95"/>
      <c r="UUK153" s="95"/>
      <c r="UUL153" s="95"/>
      <c r="UUM153" s="95"/>
      <c r="UUN153" s="95"/>
      <c r="UUO153" s="95"/>
      <c r="UUP153" s="95"/>
      <c r="UUQ153" s="95"/>
      <c r="UUR153" s="95"/>
      <c r="UUS153" s="95"/>
      <c r="UUT153" s="95"/>
      <c r="UUU153" s="95"/>
      <c r="UUV153" s="95"/>
      <c r="UUW153" s="95"/>
      <c r="UUX153" s="95"/>
      <c r="UUY153" s="95"/>
      <c r="UUZ153" s="95"/>
      <c r="UVA153" s="95"/>
      <c r="UVB153" s="95"/>
      <c r="UVC153" s="95"/>
      <c r="UVD153" s="95"/>
      <c r="UVE153" s="95"/>
      <c r="UVF153" s="95"/>
      <c r="UVG153" s="95"/>
      <c r="UVH153" s="95"/>
      <c r="UVI153" s="95"/>
      <c r="UVJ153" s="95"/>
      <c r="UVK153" s="95"/>
      <c r="UVL153" s="95"/>
      <c r="UVM153" s="95"/>
      <c r="UVN153" s="95"/>
      <c r="UVO153" s="95"/>
      <c r="UVP153" s="95"/>
      <c r="UVQ153" s="95"/>
      <c r="UVR153" s="95"/>
      <c r="UVS153" s="95"/>
      <c r="UVT153" s="95"/>
      <c r="UVU153" s="95"/>
      <c r="UVV153" s="95"/>
      <c r="UVW153" s="95"/>
      <c r="UVX153" s="95"/>
      <c r="UVY153" s="95"/>
      <c r="UVZ153" s="95"/>
      <c r="UWA153" s="95"/>
      <c r="UWB153" s="95"/>
      <c r="UWC153" s="95"/>
      <c r="UWD153" s="95"/>
      <c r="UWE153" s="95"/>
      <c r="UWF153" s="95"/>
      <c r="UWG153" s="95"/>
      <c r="UWH153" s="95"/>
      <c r="UWI153" s="95"/>
      <c r="UWJ153" s="95"/>
      <c r="UWK153" s="95"/>
      <c r="UWL153" s="95"/>
      <c r="UWM153" s="95"/>
      <c r="UWN153" s="95"/>
      <c r="UWO153" s="95"/>
      <c r="UWP153" s="95"/>
      <c r="UWQ153" s="95"/>
      <c r="UWR153" s="95"/>
      <c r="UWS153" s="95"/>
      <c r="UWT153" s="95"/>
      <c r="UWU153" s="95"/>
      <c r="UWV153" s="95"/>
      <c r="UWW153" s="95"/>
      <c r="UWX153" s="95"/>
      <c r="UWY153" s="95"/>
      <c r="UWZ153" s="95"/>
      <c r="UXA153" s="95"/>
      <c r="UXB153" s="95"/>
      <c r="UXC153" s="95"/>
      <c r="UXD153" s="95"/>
      <c r="UXE153" s="95"/>
      <c r="UXF153" s="95"/>
      <c r="UXG153" s="95"/>
      <c r="UXH153" s="95"/>
      <c r="UXI153" s="95"/>
      <c r="UXJ153" s="95"/>
      <c r="UXK153" s="95"/>
      <c r="UXL153" s="95"/>
      <c r="UXM153" s="95"/>
      <c r="UXN153" s="95"/>
      <c r="UXO153" s="95"/>
      <c r="UXP153" s="95"/>
      <c r="UXQ153" s="95"/>
      <c r="UXR153" s="95"/>
      <c r="UXS153" s="95"/>
      <c r="UXT153" s="95"/>
      <c r="UXU153" s="95"/>
      <c r="UXV153" s="95"/>
      <c r="UXW153" s="95"/>
      <c r="UXX153" s="95"/>
      <c r="UXY153" s="95"/>
      <c r="UXZ153" s="95"/>
      <c r="UYA153" s="95"/>
      <c r="UYB153" s="95"/>
      <c r="UYC153" s="95"/>
      <c r="UYD153" s="95"/>
      <c r="UYE153" s="95"/>
      <c r="UYF153" s="95"/>
      <c r="UYG153" s="95"/>
      <c r="UYH153" s="95"/>
      <c r="UYI153" s="95"/>
      <c r="UYJ153" s="95"/>
      <c r="UYK153" s="95"/>
      <c r="UYL153" s="95"/>
      <c r="UYM153" s="95"/>
      <c r="UYN153" s="95"/>
      <c r="UYO153" s="95"/>
      <c r="UYP153" s="95"/>
      <c r="UYQ153" s="95"/>
      <c r="UYR153" s="95"/>
      <c r="UYS153" s="95"/>
      <c r="UYT153" s="95"/>
      <c r="UYU153" s="95"/>
      <c r="UYV153" s="95"/>
      <c r="UYW153" s="95"/>
      <c r="UYX153" s="95"/>
      <c r="UYY153" s="95"/>
      <c r="UYZ153" s="95"/>
      <c r="UZA153" s="95"/>
      <c r="UZB153" s="95"/>
      <c r="UZC153" s="95"/>
      <c r="UZD153" s="95"/>
      <c r="UZE153" s="95"/>
      <c r="UZF153" s="95"/>
      <c r="UZG153" s="95"/>
      <c r="UZH153" s="95"/>
      <c r="UZI153" s="95"/>
      <c r="UZJ153" s="95"/>
      <c r="UZK153" s="95"/>
      <c r="UZL153" s="95"/>
      <c r="UZM153" s="95"/>
      <c r="UZN153" s="95"/>
      <c r="UZO153" s="95"/>
      <c r="UZP153" s="95"/>
      <c r="UZQ153" s="95"/>
      <c r="UZR153" s="95"/>
      <c r="UZS153" s="95"/>
      <c r="UZT153" s="95"/>
      <c r="UZU153" s="95"/>
      <c r="UZV153" s="95"/>
      <c r="UZW153" s="95"/>
      <c r="UZX153" s="95"/>
      <c r="UZY153" s="95"/>
      <c r="UZZ153" s="95"/>
      <c r="VAA153" s="95"/>
      <c r="VAB153" s="95"/>
      <c r="VAC153" s="95"/>
      <c r="VAD153" s="95"/>
      <c r="VAE153" s="95"/>
      <c r="VAF153" s="95"/>
      <c r="VAG153" s="95"/>
      <c r="VAH153" s="95"/>
      <c r="VAI153" s="95"/>
      <c r="VAJ153" s="95"/>
      <c r="VAK153" s="95"/>
      <c r="VAL153" s="95"/>
      <c r="VAM153" s="95"/>
      <c r="VAN153" s="95"/>
      <c r="VAO153" s="95"/>
      <c r="VAP153" s="95"/>
      <c r="VAQ153" s="95"/>
      <c r="VAR153" s="95"/>
      <c r="VAS153" s="95"/>
      <c r="VAT153" s="95"/>
      <c r="VAU153" s="95"/>
      <c r="VAV153" s="95"/>
      <c r="VAW153" s="95"/>
      <c r="VAX153" s="95"/>
      <c r="VAY153" s="95"/>
      <c r="VAZ153" s="95"/>
      <c r="VBA153" s="95"/>
      <c r="VBB153" s="95"/>
      <c r="VBC153" s="95"/>
      <c r="VBD153" s="95"/>
      <c r="VBE153" s="95"/>
      <c r="VBF153" s="95"/>
      <c r="VBG153" s="95"/>
      <c r="VBH153" s="95"/>
      <c r="VBI153" s="95"/>
      <c r="VBJ153" s="95"/>
      <c r="VBK153" s="95"/>
      <c r="VBL153" s="95"/>
      <c r="VBM153" s="95"/>
      <c r="VBN153" s="95"/>
      <c r="VBO153" s="95"/>
      <c r="VBP153" s="95"/>
      <c r="VBQ153" s="95"/>
      <c r="VBR153" s="95"/>
      <c r="VBS153" s="95"/>
      <c r="VBT153" s="95"/>
      <c r="VBU153" s="95"/>
      <c r="VBV153" s="95"/>
      <c r="VBW153" s="95"/>
      <c r="VBX153" s="95"/>
      <c r="VBY153" s="95"/>
      <c r="VBZ153" s="95"/>
      <c r="VCA153" s="95"/>
      <c r="VCB153" s="95"/>
      <c r="VCC153" s="95"/>
      <c r="VCD153" s="95"/>
      <c r="VCE153" s="95"/>
      <c r="VCF153" s="95"/>
      <c r="VCG153" s="95"/>
      <c r="VCH153" s="95"/>
      <c r="VCI153" s="95"/>
      <c r="VCJ153" s="95"/>
      <c r="VCK153" s="95"/>
      <c r="VCL153" s="95"/>
      <c r="VCM153" s="95"/>
      <c r="VCN153" s="95"/>
      <c r="VCO153" s="95"/>
      <c r="VCP153" s="95"/>
      <c r="VCQ153" s="95"/>
      <c r="VCR153" s="95"/>
      <c r="VCS153" s="95"/>
      <c r="VCT153" s="95"/>
      <c r="VCU153" s="95"/>
      <c r="VCV153" s="95"/>
      <c r="VCW153" s="95"/>
      <c r="VCX153" s="95"/>
      <c r="VCY153" s="95"/>
      <c r="VCZ153" s="95"/>
      <c r="VDA153" s="95"/>
      <c r="VDB153" s="95"/>
      <c r="VDC153" s="95"/>
      <c r="VDD153" s="95"/>
      <c r="VDE153" s="95"/>
      <c r="VDF153" s="95"/>
      <c r="VDG153" s="95"/>
      <c r="VDH153" s="95"/>
      <c r="VDI153" s="95"/>
      <c r="VDJ153" s="95"/>
      <c r="VDK153" s="95"/>
      <c r="VDL153" s="95"/>
      <c r="VDM153" s="95"/>
      <c r="VDN153" s="95"/>
      <c r="VDO153" s="95"/>
      <c r="VDP153" s="95"/>
      <c r="VDQ153" s="95"/>
      <c r="VDR153" s="95"/>
      <c r="VDS153" s="95"/>
      <c r="VDT153" s="95"/>
      <c r="VDU153" s="95"/>
      <c r="VDV153" s="95"/>
      <c r="VDW153" s="95"/>
      <c r="VDX153" s="95"/>
      <c r="VDY153" s="95"/>
      <c r="VDZ153" s="95"/>
      <c r="VEA153" s="95"/>
      <c r="VEB153" s="95"/>
      <c r="VEC153" s="95"/>
      <c r="VED153" s="95"/>
      <c r="VEE153" s="95"/>
      <c r="VEF153" s="95"/>
      <c r="VEG153" s="95"/>
      <c r="VEH153" s="95"/>
      <c r="VEI153" s="95"/>
      <c r="VEJ153" s="95"/>
      <c r="VEK153" s="95"/>
      <c r="VEL153" s="95"/>
      <c r="VEM153" s="95"/>
      <c r="VEN153" s="95"/>
      <c r="VEO153" s="95"/>
      <c r="VEP153" s="95"/>
      <c r="VEQ153" s="95"/>
      <c r="VER153" s="95"/>
      <c r="VES153" s="95"/>
      <c r="VET153" s="95"/>
      <c r="VEU153" s="95"/>
      <c r="VEV153" s="95"/>
      <c r="VEW153" s="95"/>
      <c r="VEX153" s="95"/>
      <c r="VEY153" s="95"/>
      <c r="VEZ153" s="95"/>
      <c r="VFA153" s="95"/>
      <c r="VFB153" s="95"/>
      <c r="VFC153" s="95"/>
      <c r="VFD153" s="95"/>
      <c r="VFE153" s="95"/>
      <c r="VFF153" s="95"/>
      <c r="VFG153" s="95"/>
      <c r="VFH153" s="95"/>
      <c r="VFI153" s="95"/>
      <c r="VFJ153" s="95"/>
      <c r="VFK153" s="95"/>
      <c r="VFL153" s="95"/>
      <c r="VFM153" s="95"/>
      <c r="VFN153" s="95"/>
      <c r="VFO153" s="95"/>
      <c r="VFP153" s="95"/>
      <c r="VFQ153" s="95"/>
      <c r="VFR153" s="95"/>
      <c r="VFS153" s="95"/>
      <c r="VFT153" s="95"/>
      <c r="VFU153" s="95"/>
      <c r="VFV153" s="95"/>
      <c r="VFW153" s="95"/>
      <c r="VFX153" s="95"/>
      <c r="VFY153" s="95"/>
      <c r="VFZ153" s="95"/>
      <c r="VGA153" s="95"/>
      <c r="VGB153" s="95"/>
      <c r="VGC153" s="95"/>
      <c r="VGD153" s="95"/>
      <c r="VGE153" s="95"/>
      <c r="VGF153" s="95"/>
      <c r="VGG153" s="95"/>
      <c r="VGH153" s="95"/>
      <c r="VGI153" s="95"/>
      <c r="VGJ153" s="95"/>
      <c r="VGK153" s="95"/>
      <c r="VGL153" s="95"/>
      <c r="VGM153" s="95"/>
      <c r="VGN153" s="95"/>
      <c r="VGO153" s="95"/>
      <c r="VGP153" s="95"/>
      <c r="VGQ153" s="95"/>
      <c r="VGR153" s="95"/>
      <c r="VGS153" s="95"/>
      <c r="VGT153" s="95"/>
      <c r="VGU153" s="95"/>
      <c r="VGV153" s="95"/>
      <c r="VGW153" s="95"/>
      <c r="VGX153" s="95"/>
      <c r="VGY153" s="95"/>
      <c r="VGZ153" s="95"/>
      <c r="VHA153" s="95"/>
      <c r="VHB153" s="95"/>
      <c r="VHC153" s="95"/>
      <c r="VHD153" s="95"/>
      <c r="VHE153" s="95"/>
      <c r="VHF153" s="95"/>
      <c r="VHG153" s="95"/>
      <c r="VHH153" s="95"/>
      <c r="VHI153" s="95"/>
      <c r="VHJ153" s="95"/>
      <c r="VHK153" s="95"/>
      <c r="VHL153" s="95"/>
      <c r="VHM153" s="95"/>
      <c r="VHN153" s="95"/>
      <c r="VHO153" s="95"/>
      <c r="VHP153" s="95"/>
      <c r="VHQ153" s="95"/>
      <c r="VHR153" s="95"/>
      <c r="VHS153" s="95"/>
      <c r="VHT153" s="95"/>
      <c r="VHU153" s="95"/>
      <c r="VHV153" s="95"/>
      <c r="VHW153" s="95"/>
      <c r="VHX153" s="95"/>
      <c r="VHY153" s="95"/>
      <c r="VHZ153" s="95"/>
      <c r="VIA153" s="95"/>
      <c r="VIB153" s="95"/>
      <c r="VIC153" s="95"/>
      <c r="VID153" s="95"/>
      <c r="VIE153" s="95"/>
      <c r="VIF153" s="95"/>
      <c r="VIG153" s="95"/>
      <c r="VIH153" s="95"/>
      <c r="VII153" s="95"/>
      <c r="VIJ153" s="95"/>
      <c r="VIK153" s="95"/>
      <c r="VIL153" s="95"/>
      <c r="VIM153" s="95"/>
      <c r="VIN153" s="95"/>
      <c r="VIO153" s="95"/>
      <c r="VIP153" s="95"/>
      <c r="VIQ153" s="95"/>
      <c r="VIR153" s="95"/>
      <c r="VIS153" s="95"/>
      <c r="VIT153" s="95"/>
      <c r="VIU153" s="95"/>
      <c r="VIV153" s="95"/>
      <c r="VIW153" s="95"/>
      <c r="VIX153" s="95"/>
      <c r="VIY153" s="95"/>
      <c r="VIZ153" s="95"/>
      <c r="VJA153" s="95"/>
      <c r="VJB153" s="95"/>
      <c r="VJC153" s="95"/>
      <c r="VJD153" s="95"/>
      <c r="VJE153" s="95"/>
      <c r="VJF153" s="95"/>
      <c r="VJG153" s="95"/>
      <c r="VJH153" s="95"/>
      <c r="VJI153" s="95"/>
      <c r="VJJ153" s="95"/>
      <c r="VJK153" s="95"/>
      <c r="VJL153" s="95"/>
      <c r="VJM153" s="95"/>
      <c r="VJN153" s="95"/>
      <c r="VJO153" s="95"/>
      <c r="VJP153" s="95"/>
      <c r="VJQ153" s="95"/>
      <c r="VJR153" s="95"/>
      <c r="VJS153" s="95"/>
      <c r="VJT153" s="95"/>
      <c r="VJU153" s="95"/>
      <c r="VJV153" s="95"/>
      <c r="VJW153" s="95"/>
      <c r="VJX153" s="95"/>
      <c r="VJY153" s="95"/>
      <c r="VJZ153" s="95"/>
      <c r="VKA153" s="95"/>
      <c r="VKB153" s="95"/>
      <c r="VKC153" s="95"/>
      <c r="VKD153" s="95"/>
      <c r="VKE153" s="95"/>
      <c r="VKF153" s="95"/>
      <c r="VKG153" s="95"/>
      <c r="VKH153" s="95"/>
      <c r="VKI153" s="95"/>
      <c r="VKJ153" s="95"/>
      <c r="VKK153" s="95"/>
      <c r="VKL153" s="95"/>
      <c r="VKM153" s="95"/>
      <c r="VKN153" s="95"/>
      <c r="VKO153" s="95"/>
      <c r="VKP153" s="95"/>
      <c r="VKQ153" s="95"/>
      <c r="VKR153" s="95"/>
      <c r="VKS153" s="95"/>
      <c r="VKT153" s="95"/>
      <c r="VKU153" s="95"/>
      <c r="VKV153" s="95"/>
      <c r="VKW153" s="95"/>
      <c r="VKX153" s="95"/>
      <c r="VKY153" s="95"/>
      <c r="VKZ153" s="95"/>
      <c r="VLA153" s="95"/>
      <c r="VLB153" s="95"/>
      <c r="VLC153" s="95"/>
      <c r="VLD153" s="95"/>
      <c r="VLE153" s="95"/>
      <c r="VLF153" s="95"/>
      <c r="VLG153" s="95"/>
      <c r="VLH153" s="95"/>
      <c r="VLI153" s="95"/>
      <c r="VLJ153" s="95"/>
      <c r="VLK153" s="95"/>
      <c r="VLL153" s="95"/>
      <c r="VLM153" s="95"/>
      <c r="VLN153" s="95"/>
      <c r="VLO153" s="95"/>
      <c r="VLP153" s="95"/>
      <c r="VLQ153" s="95"/>
      <c r="VLR153" s="95"/>
      <c r="VLS153" s="95"/>
      <c r="VLT153" s="95"/>
      <c r="VLU153" s="95"/>
      <c r="VLV153" s="95"/>
      <c r="VLW153" s="95"/>
      <c r="VLX153" s="95"/>
      <c r="VLY153" s="95"/>
      <c r="VLZ153" s="95"/>
      <c r="VMA153" s="95"/>
      <c r="VMB153" s="95"/>
      <c r="VMC153" s="95"/>
      <c r="VMD153" s="95"/>
      <c r="VME153" s="95"/>
      <c r="VMF153" s="95"/>
      <c r="VMG153" s="95"/>
      <c r="VMH153" s="95"/>
      <c r="VMI153" s="95"/>
      <c r="VMJ153" s="95"/>
      <c r="VMK153" s="95"/>
      <c r="VML153" s="95"/>
      <c r="VMM153" s="95"/>
      <c r="VMN153" s="95"/>
      <c r="VMO153" s="95"/>
      <c r="VMP153" s="95"/>
      <c r="VMQ153" s="95"/>
      <c r="VMR153" s="95"/>
      <c r="VMS153" s="95"/>
      <c r="VMT153" s="95"/>
      <c r="VMU153" s="95"/>
      <c r="VMV153" s="95"/>
      <c r="VMW153" s="95"/>
      <c r="VMX153" s="95"/>
      <c r="VMY153" s="95"/>
      <c r="VMZ153" s="95"/>
      <c r="VNA153" s="95"/>
      <c r="VNB153" s="95"/>
      <c r="VNC153" s="95"/>
      <c r="VND153" s="95"/>
      <c r="VNE153" s="95"/>
      <c r="VNF153" s="95"/>
      <c r="VNG153" s="95"/>
      <c r="VNH153" s="95"/>
      <c r="VNI153" s="95"/>
      <c r="VNJ153" s="95"/>
      <c r="VNK153" s="95"/>
      <c r="VNL153" s="95"/>
      <c r="VNM153" s="95"/>
      <c r="VNN153" s="95"/>
      <c r="VNO153" s="95"/>
      <c r="VNP153" s="95"/>
      <c r="VNQ153" s="95"/>
      <c r="VNR153" s="95"/>
      <c r="VNS153" s="95"/>
      <c r="VNT153" s="95"/>
      <c r="VNU153" s="95"/>
      <c r="VNV153" s="95"/>
      <c r="VNW153" s="95"/>
      <c r="VNX153" s="95"/>
      <c r="VNY153" s="95"/>
      <c r="VNZ153" s="95"/>
      <c r="VOA153" s="95"/>
      <c r="VOB153" s="95"/>
      <c r="VOC153" s="95"/>
      <c r="VOD153" s="95"/>
      <c r="VOE153" s="95"/>
      <c r="VOF153" s="95"/>
      <c r="VOG153" s="95"/>
      <c r="VOH153" s="95"/>
      <c r="VOI153" s="95"/>
      <c r="VOJ153" s="95"/>
      <c r="VOK153" s="95"/>
      <c r="VOL153" s="95"/>
      <c r="VOM153" s="95"/>
      <c r="VON153" s="95"/>
      <c r="VOO153" s="95"/>
      <c r="VOP153" s="95"/>
      <c r="VOQ153" s="95"/>
      <c r="VOR153" s="95"/>
      <c r="VOS153" s="95"/>
      <c r="VOT153" s="95"/>
      <c r="VOU153" s="95"/>
      <c r="VOV153" s="95"/>
      <c r="VOW153" s="95"/>
      <c r="VOX153" s="95"/>
      <c r="VOY153" s="95"/>
      <c r="VOZ153" s="95"/>
      <c r="VPA153" s="95"/>
      <c r="VPB153" s="95"/>
      <c r="VPC153" s="95"/>
      <c r="VPD153" s="95"/>
      <c r="VPE153" s="95"/>
      <c r="VPF153" s="95"/>
      <c r="VPG153" s="95"/>
      <c r="VPH153" s="95"/>
      <c r="VPI153" s="95"/>
      <c r="VPJ153" s="95"/>
      <c r="VPK153" s="95"/>
      <c r="VPL153" s="95"/>
      <c r="VPM153" s="95"/>
      <c r="VPN153" s="95"/>
      <c r="VPO153" s="95"/>
      <c r="VPP153" s="95"/>
      <c r="VPQ153" s="95"/>
      <c r="VPR153" s="95"/>
      <c r="VPS153" s="95"/>
      <c r="VPT153" s="95"/>
      <c r="VPU153" s="95"/>
      <c r="VPV153" s="95"/>
      <c r="VPW153" s="95"/>
      <c r="VPX153" s="95"/>
      <c r="VPY153" s="95"/>
      <c r="VPZ153" s="95"/>
      <c r="VQA153" s="95"/>
      <c r="VQB153" s="95"/>
      <c r="VQC153" s="95"/>
      <c r="VQD153" s="95"/>
      <c r="VQE153" s="95"/>
      <c r="VQF153" s="95"/>
      <c r="VQG153" s="95"/>
      <c r="VQH153" s="95"/>
      <c r="VQI153" s="95"/>
      <c r="VQJ153" s="95"/>
      <c r="VQK153" s="95"/>
      <c r="VQL153" s="95"/>
      <c r="VQM153" s="95"/>
      <c r="VQN153" s="95"/>
      <c r="VQO153" s="95"/>
      <c r="VQP153" s="95"/>
      <c r="VQQ153" s="95"/>
      <c r="VQR153" s="95"/>
      <c r="VQS153" s="95"/>
      <c r="VQT153" s="95"/>
      <c r="VQU153" s="95"/>
      <c r="VQV153" s="95"/>
      <c r="VQW153" s="95"/>
      <c r="VQX153" s="95"/>
      <c r="VQY153" s="95"/>
      <c r="VQZ153" s="95"/>
      <c r="VRA153" s="95"/>
      <c r="VRB153" s="95"/>
      <c r="VRC153" s="95"/>
      <c r="VRD153" s="95"/>
      <c r="VRE153" s="95"/>
      <c r="VRF153" s="95"/>
      <c r="VRG153" s="95"/>
      <c r="VRH153" s="95"/>
      <c r="VRI153" s="95"/>
      <c r="VRJ153" s="95"/>
      <c r="VRK153" s="95"/>
      <c r="VRL153" s="95"/>
      <c r="VRM153" s="95"/>
      <c r="VRN153" s="95"/>
      <c r="VRO153" s="95"/>
      <c r="VRP153" s="95"/>
      <c r="VRQ153" s="95"/>
      <c r="VRR153" s="95"/>
      <c r="VRS153" s="95"/>
      <c r="VRT153" s="95"/>
      <c r="VRU153" s="95"/>
      <c r="VRV153" s="95"/>
      <c r="VRW153" s="95"/>
      <c r="VRX153" s="95"/>
      <c r="VRY153" s="95"/>
      <c r="VRZ153" s="95"/>
      <c r="VSA153" s="95"/>
      <c r="VSB153" s="95"/>
      <c r="VSC153" s="95"/>
      <c r="VSD153" s="95"/>
      <c r="VSE153" s="95"/>
      <c r="VSF153" s="95"/>
      <c r="VSG153" s="95"/>
      <c r="VSH153" s="95"/>
      <c r="VSI153" s="95"/>
      <c r="VSJ153" s="95"/>
      <c r="VSK153" s="95"/>
      <c r="VSL153" s="95"/>
      <c r="VSM153" s="95"/>
      <c r="VSN153" s="95"/>
      <c r="VSO153" s="95"/>
      <c r="VSP153" s="95"/>
      <c r="VSQ153" s="95"/>
      <c r="VSR153" s="95"/>
      <c r="VSS153" s="95"/>
      <c r="VST153" s="95"/>
      <c r="VSU153" s="95"/>
      <c r="VSV153" s="95"/>
      <c r="VSW153" s="95"/>
      <c r="VSX153" s="95"/>
      <c r="VSY153" s="95"/>
      <c r="VSZ153" s="95"/>
      <c r="VTA153" s="95"/>
      <c r="VTB153" s="95"/>
      <c r="VTC153" s="95"/>
      <c r="VTD153" s="95"/>
      <c r="VTE153" s="95"/>
      <c r="VTF153" s="95"/>
      <c r="VTG153" s="95"/>
      <c r="VTH153" s="95"/>
      <c r="VTI153" s="95"/>
      <c r="VTJ153" s="95"/>
      <c r="VTK153" s="95"/>
      <c r="VTL153" s="95"/>
      <c r="VTM153" s="95"/>
      <c r="VTN153" s="95"/>
      <c r="VTO153" s="95"/>
      <c r="VTP153" s="95"/>
      <c r="VTQ153" s="95"/>
      <c r="VTR153" s="95"/>
      <c r="VTS153" s="95"/>
      <c r="VTT153" s="95"/>
      <c r="VTU153" s="95"/>
      <c r="VTV153" s="95"/>
      <c r="VTW153" s="95"/>
      <c r="VTX153" s="95"/>
      <c r="VTY153" s="95"/>
      <c r="VTZ153" s="95"/>
      <c r="VUA153" s="95"/>
      <c r="VUB153" s="95"/>
      <c r="VUC153" s="95"/>
      <c r="VUD153" s="95"/>
      <c r="VUE153" s="95"/>
      <c r="VUF153" s="95"/>
      <c r="VUG153" s="95"/>
      <c r="VUH153" s="95"/>
      <c r="VUI153" s="95"/>
      <c r="VUJ153" s="95"/>
      <c r="VUK153" s="95"/>
      <c r="VUL153" s="95"/>
      <c r="VUM153" s="95"/>
      <c r="VUN153" s="95"/>
      <c r="VUO153" s="95"/>
      <c r="VUP153" s="95"/>
      <c r="VUQ153" s="95"/>
      <c r="VUR153" s="95"/>
      <c r="VUS153" s="95"/>
      <c r="VUT153" s="95"/>
      <c r="VUU153" s="95"/>
      <c r="VUV153" s="95"/>
      <c r="VUW153" s="95"/>
      <c r="VUX153" s="95"/>
      <c r="VUY153" s="95"/>
      <c r="VUZ153" s="95"/>
      <c r="VVA153" s="95"/>
      <c r="VVB153" s="95"/>
      <c r="VVC153" s="95"/>
      <c r="VVD153" s="95"/>
      <c r="VVE153" s="95"/>
      <c r="VVF153" s="95"/>
      <c r="VVG153" s="95"/>
      <c r="VVH153" s="95"/>
      <c r="VVI153" s="95"/>
      <c r="VVJ153" s="95"/>
      <c r="VVK153" s="95"/>
      <c r="VVL153" s="95"/>
      <c r="VVM153" s="95"/>
      <c r="VVN153" s="95"/>
      <c r="VVO153" s="95"/>
      <c r="VVP153" s="95"/>
      <c r="VVQ153" s="95"/>
      <c r="VVR153" s="95"/>
      <c r="VVS153" s="95"/>
      <c r="VVT153" s="95"/>
      <c r="VVU153" s="95"/>
      <c r="VVV153" s="95"/>
      <c r="VVW153" s="95"/>
      <c r="VVX153" s="95"/>
      <c r="VVY153" s="95"/>
      <c r="VVZ153" s="95"/>
      <c r="VWA153" s="95"/>
      <c r="VWB153" s="95"/>
      <c r="VWC153" s="95"/>
      <c r="VWD153" s="95"/>
      <c r="VWE153" s="95"/>
      <c r="VWF153" s="95"/>
      <c r="VWG153" s="95"/>
      <c r="VWH153" s="95"/>
      <c r="VWI153" s="95"/>
      <c r="VWJ153" s="95"/>
      <c r="VWK153" s="95"/>
      <c r="VWL153" s="95"/>
      <c r="VWM153" s="95"/>
      <c r="VWN153" s="95"/>
      <c r="VWO153" s="95"/>
      <c r="VWP153" s="95"/>
      <c r="VWQ153" s="95"/>
      <c r="VWR153" s="95"/>
      <c r="VWS153" s="95"/>
      <c r="VWT153" s="95"/>
      <c r="VWU153" s="95"/>
      <c r="VWV153" s="95"/>
      <c r="VWW153" s="95"/>
      <c r="VWX153" s="95"/>
      <c r="VWY153" s="95"/>
      <c r="VWZ153" s="95"/>
      <c r="VXA153" s="95"/>
      <c r="VXB153" s="95"/>
      <c r="VXC153" s="95"/>
      <c r="VXD153" s="95"/>
      <c r="VXE153" s="95"/>
      <c r="VXF153" s="95"/>
      <c r="VXG153" s="95"/>
      <c r="VXH153" s="95"/>
      <c r="VXI153" s="95"/>
      <c r="VXJ153" s="95"/>
      <c r="VXK153" s="95"/>
      <c r="VXL153" s="95"/>
      <c r="VXM153" s="95"/>
      <c r="VXN153" s="95"/>
      <c r="VXO153" s="95"/>
      <c r="VXP153" s="95"/>
      <c r="VXQ153" s="95"/>
      <c r="VXR153" s="95"/>
      <c r="VXS153" s="95"/>
      <c r="VXT153" s="95"/>
      <c r="VXU153" s="95"/>
      <c r="VXV153" s="95"/>
      <c r="VXW153" s="95"/>
      <c r="VXX153" s="95"/>
      <c r="VXY153" s="95"/>
      <c r="VXZ153" s="95"/>
      <c r="VYA153" s="95"/>
      <c r="VYB153" s="95"/>
      <c r="VYC153" s="95"/>
      <c r="VYD153" s="95"/>
      <c r="VYE153" s="95"/>
      <c r="VYF153" s="95"/>
      <c r="VYG153" s="95"/>
      <c r="VYH153" s="95"/>
      <c r="VYI153" s="95"/>
      <c r="VYJ153" s="95"/>
      <c r="VYK153" s="95"/>
      <c r="VYL153" s="95"/>
      <c r="VYM153" s="95"/>
      <c r="VYN153" s="95"/>
      <c r="VYO153" s="95"/>
      <c r="VYP153" s="95"/>
      <c r="VYQ153" s="95"/>
      <c r="VYR153" s="95"/>
      <c r="VYS153" s="95"/>
      <c r="VYT153" s="95"/>
      <c r="VYU153" s="95"/>
      <c r="VYV153" s="95"/>
      <c r="VYW153" s="95"/>
      <c r="VYX153" s="95"/>
      <c r="VYY153" s="95"/>
      <c r="VYZ153" s="95"/>
      <c r="VZA153" s="95"/>
      <c r="VZB153" s="95"/>
      <c r="VZC153" s="95"/>
      <c r="VZD153" s="95"/>
      <c r="VZE153" s="95"/>
      <c r="VZF153" s="95"/>
      <c r="VZG153" s="95"/>
      <c r="VZH153" s="95"/>
      <c r="VZI153" s="95"/>
      <c r="VZJ153" s="95"/>
      <c r="VZK153" s="95"/>
      <c r="VZL153" s="95"/>
      <c r="VZM153" s="95"/>
      <c r="VZN153" s="95"/>
      <c r="VZO153" s="95"/>
      <c r="VZP153" s="95"/>
      <c r="VZQ153" s="95"/>
      <c r="VZR153" s="95"/>
      <c r="VZS153" s="95"/>
      <c r="VZT153" s="95"/>
      <c r="VZU153" s="95"/>
      <c r="VZV153" s="95"/>
      <c r="VZW153" s="95"/>
      <c r="VZX153" s="95"/>
      <c r="VZY153" s="95"/>
      <c r="VZZ153" s="95"/>
      <c r="WAA153" s="95"/>
      <c r="WAB153" s="95"/>
      <c r="WAC153" s="95"/>
      <c r="WAD153" s="95"/>
      <c r="WAE153" s="95"/>
      <c r="WAF153" s="95"/>
      <c r="WAG153" s="95"/>
      <c r="WAH153" s="95"/>
      <c r="WAI153" s="95"/>
      <c r="WAJ153" s="95"/>
      <c r="WAK153" s="95"/>
      <c r="WAL153" s="95"/>
      <c r="WAM153" s="95"/>
      <c r="WAN153" s="95"/>
      <c r="WAO153" s="95"/>
      <c r="WAP153" s="95"/>
      <c r="WAQ153" s="95"/>
      <c r="WAR153" s="95"/>
      <c r="WAS153" s="95"/>
      <c r="WAT153" s="95"/>
      <c r="WAU153" s="95"/>
      <c r="WAV153" s="95"/>
      <c r="WAW153" s="95"/>
      <c r="WAX153" s="95"/>
      <c r="WAY153" s="95"/>
      <c r="WAZ153" s="95"/>
      <c r="WBA153" s="95"/>
      <c r="WBB153" s="95"/>
      <c r="WBC153" s="95"/>
      <c r="WBD153" s="95"/>
      <c r="WBE153" s="95"/>
      <c r="WBF153" s="95"/>
      <c r="WBG153" s="95"/>
      <c r="WBH153" s="95"/>
      <c r="WBI153" s="95"/>
      <c r="WBJ153" s="95"/>
      <c r="WBK153" s="95"/>
      <c r="WBL153" s="95"/>
      <c r="WBM153" s="95"/>
      <c r="WBN153" s="95"/>
      <c r="WBO153" s="95"/>
      <c r="WBP153" s="95"/>
      <c r="WBQ153" s="95"/>
      <c r="WBR153" s="95"/>
      <c r="WBS153" s="95"/>
      <c r="WBT153" s="95"/>
      <c r="WBU153" s="95"/>
      <c r="WBV153" s="95"/>
      <c r="WBW153" s="95"/>
      <c r="WBX153" s="95"/>
      <c r="WBY153" s="95"/>
      <c r="WBZ153" s="95"/>
      <c r="WCA153" s="95"/>
      <c r="WCB153" s="95"/>
      <c r="WCC153" s="95"/>
      <c r="WCD153" s="95"/>
      <c r="WCE153" s="95"/>
      <c r="WCF153" s="95"/>
      <c r="WCG153" s="95"/>
      <c r="WCH153" s="95"/>
      <c r="WCI153" s="95"/>
      <c r="WCJ153" s="95"/>
      <c r="WCK153" s="95"/>
      <c r="WCL153" s="95"/>
      <c r="WCM153" s="95"/>
      <c r="WCN153" s="95"/>
      <c r="WCO153" s="95"/>
      <c r="WCP153" s="95"/>
      <c r="WCQ153" s="95"/>
      <c r="WCR153" s="95"/>
      <c r="WCS153" s="95"/>
      <c r="WCT153" s="95"/>
      <c r="WCU153" s="95"/>
      <c r="WCV153" s="95"/>
      <c r="WCW153" s="95"/>
      <c r="WCX153" s="95"/>
      <c r="WCY153" s="95"/>
      <c r="WCZ153" s="95"/>
      <c r="WDA153" s="95"/>
      <c r="WDB153" s="95"/>
      <c r="WDC153" s="95"/>
      <c r="WDD153" s="95"/>
      <c r="WDE153" s="95"/>
      <c r="WDF153" s="95"/>
      <c r="WDG153" s="95"/>
      <c r="WDH153" s="95"/>
      <c r="WDI153" s="95"/>
      <c r="WDJ153" s="95"/>
      <c r="WDK153" s="95"/>
      <c r="WDL153" s="95"/>
      <c r="WDM153" s="95"/>
      <c r="WDN153" s="95"/>
      <c r="WDO153" s="95"/>
      <c r="WDP153" s="95"/>
      <c r="WDQ153" s="95"/>
      <c r="WDR153" s="95"/>
      <c r="WDS153" s="95"/>
      <c r="WDT153" s="95"/>
      <c r="WDU153" s="95"/>
      <c r="WDV153" s="95"/>
      <c r="WDW153" s="95"/>
      <c r="WDX153" s="95"/>
      <c r="WDY153" s="95"/>
      <c r="WDZ153" s="95"/>
      <c r="WEA153" s="95"/>
      <c r="WEB153" s="95"/>
      <c r="WEC153" s="95"/>
      <c r="WED153" s="95"/>
      <c r="WEE153" s="95"/>
      <c r="WEF153" s="95"/>
      <c r="WEG153" s="95"/>
      <c r="WEH153" s="95"/>
      <c r="WEI153" s="95"/>
      <c r="WEJ153" s="95"/>
      <c r="WEK153" s="95"/>
      <c r="WEL153" s="95"/>
      <c r="WEM153" s="95"/>
      <c r="WEN153" s="95"/>
      <c r="WEO153" s="95"/>
      <c r="WEP153" s="95"/>
      <c r="WEQ153" s="95"/>
      <c r="WER153" s="95"/>
      <c r="WES153" s="95"/>
      <c r="WET153" s="95"/>
      <c r="WEU153" s="95"/>
      <c r="WEV153" s="95"/>
      <c r="WEW153" s="95"/>
      <c r="WEX153" s="95"/>
      <c r="WEY153" s="95"/>
      <c r="WEZ153" s="95"/>
      <c r="WFA153" s="95"/>
      <c r="WFB153" s="95"/>
      <c r="WFC153" s="95"/>
      <c r="WFD153" s="95"/>
      <c r="WFE153" s="95"/>
      <c r="WFF153" s="95"/>
      <c r="WFG153" s="95"/>
      <c r="WFH153" s="95"/>
      <c r="WFI153" s="95"/>
      <c r="WFJ153" s="95"/>
      <c r="WFK153" s="95"/>
      <c r="WFL153" s="95"/>
      <c r="WFM153" s="95"/>
      <c r="WFN153" s="95"/>
      <c r="WFO153" s="95"/>
      <c r="WFP153" s="95"/>
      <c r="WFQ153" s="95"/>
      <c r="WFR153" s="95"/>
      <c r="WFS153" s="95"/>
      <c r="WFT153" s="95"/>
      <c r="WFU153" s="95"/>
      <c r="WFV153" s="95"/>
      <c r="WFW153" s="95"/>
      <c r="WFX153" s="95"/>
      <c r="WFY153" s="95"/>
      <c r="WFZ153" s="95"/>
      <c r="WGA153" s="95"/>
      <c r="WGB153" s="95"/>
      <c r="WGC153" s="95"/>
      <c r="WGD153" s="95"/>
      <c r="WGE153" s="95"/>
      <c r="WGF153" s="95"/>
      <c r="WGG153" s="95"/>
      <c r="WGH153" s="95"/>
      <c r="WGI153" s="95"/>
      <c r="WGJ153" s="95"/>
      <c r="WGK153" s="95"/>
      <c r="WGL153" s="95"/>
      <c r="WGM153" s="95"/>
      <c r="WGN153" s="95"/>
      <c r="WGO153" s="95"/>
      <c r="WGP153" s="95"/>
      <c r="WGQ153" s="95"/>
      <c r="WGR153" s="95"/>
      <c r="WGS153" s="95"/>
      <c r="WGT153" s="95"/>
      <c r="WGU153" s="95"/>
      <c r="WGV153" s="95"/>
      <c r="WGW153" s="95"/>
      <c r="WGX153" s="95"/>
      <c r="WGY153" s="95"/>
      <c r="WGZ153" s="95"/>
      <c r="WHA153" s="95"/>
      <c r="WHB153" s="95"/>
      <c r="WHC153" s="95"/>
      <c r="WHD153" s="95"/>
      <c r="WHE153" s="95"/>
      <c r="WHF153" s="95"/>
      <c r="WHG153" s="95"/>
      <c r="WHH153" s="95"/>
      <c r="WHI153" s="95"/>
      <c r="WHJ153" s="95"/>
      <c r="WHK153" s="95"/>
      <c r="WHL153" s="95"/>
      <c r="WHM153" s="95"/>
      <c r="WHN153" s="95"/>
      <c r="WHO153" s="95"/>
      <c r="WHP153" s="95"/>
      <c r="WHQ153" s="95"/>
      <c r="WHR153" s="95"/>
      <c r="WHS153" s="95"/>
      <c r="WHT153" s="95"/>
      <c r="WHU153" s="95"/>
      <c r="WHV153" s="95"/>
      <c r="WHW153" s="95"/>
      <c r="WHX153" s="95"/>
      <c r="WHY153" s="95"/>
      <c r="WHZ153" s="95"/>
      <c r="WIA153" s="95"/>
      <c r="WIB153" s="95"/>
      <c r="WIC153" s="95"/>
      <c r="WID153" s="95"/>
      <c r="WIE153" s="95"/>
      <c r="WIF153" s="95"/>
      <c r="WIG153" s="95"/>
      <c r="WIH153" s="95"/>
      <c r="WII153" s="95"/>
      <c r="WIJ153" s="95"/>
      <c r="WIK153" s="95"/>
      <c r="WIL153" s="95"/>
      <c r="WIM153" s="95"/>
      <c r="WIN153" s="95"/>
      <c r="WIO153" s="95"/>
      <c r="WIP153" s="95"/>
      <c r="WIQ153" s="95"/>
      <c r="WIR153" s="95"/>
      <c r="WIS153" s="95"/>
      <c r="WIT153" s="95"/>
      <c r="WIU153" s="95"/>
      <c r="WIV153" s="95"/>
      <c r="WIW153" s="95"/>
      <c r="WIX153" s="95"/>
      <c r="WIY153" s="95"/>
      <c r="WIZ153" s="95"/>
      <c r="WJA153" s="95"/>
      <c r="WJB153" s="95"/>
      <c r="WJC153" s="95"/>
      <c r="WJD153" s="95"/>
      <c r="WJE153" s="95"/>
      <c r="WJF153" s="95"/>
      <c r="WJG153" s="95"/>
      <c r="WJH153" s="95"/>
      <c r="WJI153" s="95"/>
      <c r="WJJ153" s="95"/>
      <c r="WJK153" s="95"/>
      <c r="WJL153" s="95"/>
      <c r="WJM153" s="95"/>
      <c r="WJN153" s="95"/>
      <c r="WJO153" s="95"/>
      <c r="WJP153" s="95"/>
      <c r="WJQ153" s="95"/>
      <c r="WJR153" s="95"/>
      <c r="WJS153" s="95"/>
      <c r="WJT153" s="95"/>
      <c r="WJU153" s="95"/>
      <c r="WJV153" s="95"/>
      <c r="WJW153" s="95"/>
      <c r="WJX153" s="95"/>
      <c r="WJY153" s="95"/>
      <c r="WJZ153" s="95"/>
      <c r="WKA153" s="95"/>
      <c r="WKB153" s="95"/>
      <c r="WKC153" s="95"/>
      <c r="WKD153" s="95"/>
      <c r="WKE153" s="95"/>
      <c r="WKF153" s="95"/>
      <c r="WKG153" s="95"/>
      <c r="WKH153" s="95"/>
      <c r="WKI153" s="95"/>
      <c r="WKJ153" s="95"/>
      <c r="WKK153" s="95"/>
      <c r="WKL153" s="95"/>
      <c r="WKM153" s="95"/>
      <c r="WKN153" s="95"/>
      <c r="WKO153" s="95"/>
      <c r="WKP153" s="95"/>
      <c r="WKQ153" s="95"/>
      <c r="WKR153" s="95"/>
      <c r="WKS153" s="95"/>
      <c r="WKT153" s="95"/>
      <c r="WKU153" s="95"/>
      <c r="WKV153" s="95"/>
      <c r="WKW153" s="95"/>
      <c r="WKX153" s="95"/>
      <c r="WKY153" s="95"/>
      <c r="WKZ153" s="95"/>
      <c r="WLA153" s="95"/>
      <c r="WLB153" s="95"/>
      <c r="WLC153" s="95"/>
      <c r="WLD153" s="95"/>
      <c r="WLE153" s="95"/>
      <c r="WLF153" s="95"/>
      <c r="WLG153" s="95"/>
      <c r="WLH153" s="95"/>
      <c r="WLI153" s="95"/>
      <c r="WLJ153" s="95"/>
      <c r="WLK153" s="95"/>
      <c r="WLL153" s="95"/>
      <c r="WLM153" s="95"/>
      <c r="WLN153" s="95"/>
      <c r="WLO153" s="95"/>
      <c r="WLP153" s="95"/>
      <c r="WLQ153" s="95"/>
      <c r="WLR153" s="95"/>
      <c r="WLS153" s="95"/>
      <c r="WLT153" s="95"/>
      <c r="WLU153" s="95"/>
      <c r="WLV153" s="95"/>
      <c r="WLW153" s="95"/>
      <c r="WLX153" s="95"/>
      <c r="WLY153" s="95"/>
      <c r="WLZ153" s="95"/>
      <c r="WMA153" s="95"/>
      <c r="WMB153" s="95"/>
      <c r="WMC153" s="95"/>
      <c r="WMD153" s="95"/>
      <c r="WME153" s="95"/>
      <c r="WMF153" s="95"/>
      <c r="WMG153" s="95"/>
      <c r="WMH153" s="95"/>
      <c r="WMI153" s="95"/>
      <c r="WMJ153" s="95"/>
      <c r="WMK153" s="95"/>
      <c r="WML153" s="95"/>
      <c r="WMM153" s="95"/>
      <c r="WMN153" s="95"/>
      <c r="WMO153" s="95"/>
      <c r="WMP153" s="95"/>
      <c r="WMQ153" s="95"/>
      <c r="WMR153" s="95"/>
      <c r="WMS153" s="95"/>
      <c r="WMT153" s="95"/>
      <c r="WMU153" s="95"/>
      <c r="WMV153" s="95"/>
      <c r="WMW153" s="95"/>
      <c r="WMX153" s="95"/>
      <c r="WMY153" s="95"/>
      <c r="WMZ153" s="95"/>
      <c r="WNA153" s="95"/>
      <c r="WNB153" s="95"/>
      <c r="WNC153" s="95"/>
      <c r="WND153" s="95"/>
      <c r="WNE153" s="95"/>
      <c r="WNF153" s="95"/>
      <c r="WNG153" s="95"/>
      <c r="WNH153" s="95"/>
      <c r="WNI153" s="95"/>
      <c r="WNJ153" s="95"/>
      <c r="WNK153" s="95"/>
      <c r="WNL153" s="95"/>
      <c r="WNM153" s="95"/>
      <c r="WNN153" s="95"/>
      <c r="WNO153" s="95"/>
      <c r="WNP153" s="95"/>
      <c r="WNQ153" s="95"/>
      <c r="WNR153" s="95"/>
      <c r="WNS153" s="95"/>
      <c r="WNT153" s="95"/>
      <c r="WNU153" s="95"/>
      <c r="WNV153" s="95"/>
      <c r="WNW153" s="95"/>
      <c r="WNX153" s="95"/>
      <c r="WNY153" s="95"/>
      <c r="WNZ153" s="95"/>
      <c r="WOA153" s="95"/>
      <c r="WOB153" s="95"/>
      <c r="WOC153" s="95"/>
      <c r="WOD153" s="95"/>
      <c r="WOE153" s="95"/>
      <c r="WOF153" s="95"/>
      <c r="WOG153" s="95"/>
      <c r="WOH153" s="95"/>
      <c r="WOI153" s="95"/>
      <c r="WOJ153" s="95"/>
      <c r="WOK153" s="95"/>
      <c r="WOL153" s="95"/>
      <c r="WOM153" s="95"/>
      <c r="WON153" s="95"/>
      <c r="WOO153" s="95"/>
      <c r="WOP153" s="95"/>
      <c r="WOQ153" s="95"/>
      <c r="WOR153" s="95"/>
      <c r="WOS153" s="95"/>
      <c r="WOT153" s="95"/>
      <c r="WOU153" s="95"/>
      <c r="WOV153" s="95"/>
      <c r="WOW153" s="95"/>
      <c r="WOX153" s="95"/>
      <c r="WOY153" s="95"/>
      <c r="WOZ153" s="95"/>
      <c r="WPA153" s="95"/>
      <c r="WPB153" s="95"/>
      <c r="WPC153" s="95"/>
      <c r="WPD153" s="95"/>
      <c r="WPE153" s="95"/>
      <c r="WPF153" s="95"/>
      <c r="WPG153" s="95"/>
      <c r="WPH153" s="95"/>
      <c r="WPI153" s="95"/>
      <c r="WPJ153" s="95"/>
      <c r="WPK153" s="95"/>
      <c r="WPL153" s="95"/>
      <c r="WPM153" s="95"/>
      <c r="WPN153" s="95"/>
      <c r="WPO153" s="95"/>
      <c r="WPP153" s="95"/>
      <c r="WPQ153" s="95"/>
      <c r="WPR153" s="95"/>
      <c r="WPS153" s="95"/>
      <c r="WPT153" s="95"/>
      <c r="WPU153" s="95"/>
      <c r="WPV153" s="95"/>
      <c r="WPW153" s="95"/>
      <c r="WPX153" s="95"/>
      <c r="WPY153" s="95"/>
      <c r="WPZ153" s="95"/>
      <c r="WQA153" s="95"/>
      <c r="WQB153" s="95"/>
      <c r="WQC153" s="95"/>
      <c r="WQD153" s="95"/>
      <c r="WQE153" s="95"/>
      <c r="WQF153" s="95"/>
      <c r="WQG153" s="95"/>
      <c r="WQH153" s="95"/>
      <c r="WQI153" s="95"/>
      <c r="WQJ153" s="95"/>
      <c r="WQK153" s="95"/>
      <c r="WQL153" s="95"/>
      <c r="WQM153" s="95"/>
      <c r="WQN153" s="95"/>
      <c r="WQO153" s="95"/>
      <c r="WQP153" s="95"/>
      <c r="WQQ153" s="95"/>
      <c r="WQR153" s="95"/>
      <c r="WQS153" s="95"/>
      <c r="WQT153" s="95"/>
      <c r="WQU153" s="95"/>
      <c r="WQV153" s="95"/>
      <c r="WQW153" s="95"/>
      <c r="WQX153" s="95"/>
      <c r="WQY153" s="95"/>
      <c r="WQZ153" s="95"/>
      <c r="WRA153" s="95"/>
      <c r="WRB153" s="95"/>
      <c r="WRC153" s="95"/>
      <c r="WRD153" s="95"/>
      <c r="WRE153" s="95"/>
      <c r="WRF153" s="95"/>
      <c r="WRG153" s="95"/>
      <c r="WRH153" s="95"/>
      <c r="WRI153" s="95"/>
      <c r="WRJ153" s="95"/>
      <c r="WRK153" s="95"/>
      <c r="WRL153" s="95"/>
      <c r="WRM153" s="95"/>
      <c r="WRN153" s="95"/>
      <c r="WRO153" s="95"/>
      <c r="WRP153" s="95"/>
      <c r="WRQ153" s="95"/>
      <c r="WRR153" s="95"/>
      <c r="WRS153" s="95"/>
      <c r="WRT153" s="95"/>
      <c r="WRU153" s="95"/>
      <c r="WRV153" s="95"/>
      <c r="WRW153" s="95"/>
      <c r="WRX153" s="95"/>
      <c r="WRY153" s="95"/>
      <c r="WRZ153" s="95"/>
      <c r="WSA153" s="95"/>
      <c r="WSB153" s="95"/>
      <c r="WSC153" s="95"/>
      <c r="WSD153" s="95"/>
      <c r="WSE153" s="95"/>
      <c r="WSF153" s="95"/>
      <c r="WSG153" s="95"/>
      <c r="WSH153" s="95"/>
      <c r="WSI153" s="95"/>
      <c r="WSJ153" s="95"/>
      <c r="WSK153" s="95"/>
      <c r="WSL153" s="95"/>
      <c r="WSM153" s="95"/>
      <c r="WSN153" s="95"/>
      <c r="WSO153" s="95"/>
      <c r="WSP153" s="95"/>
      <c r="WSQ153" s="95"/>
      <c r="WSR153" s="95"/>
    </row>
    <row r="154" spans="1:16060" ht="15" customHeight="1" thickBot="1" x14ac:dyDescent="0.3">
      <c r="B154" s="188"/>
      <c r="C154" s="189"/>
      <c r="D154" s="189"/>
      <c r="E154" s="189"/>
      <c r="F154" s="443"/>
      <c r="G154" s="457">
        <f>G129</f>
        <v>38.5</v>
      </c>
      <c r="H154" s="336">
        <f>G154+H129</f>
        <v>77</v>
      </c>
      <c r="I154" s="336">
        <f>H154+I129</f>
        <v>115.5</v>
      </c>
      <c r="J154" s="336">
        <f>I154+$J$129</f>
        <v>154</v>
      </c>
      <c r="K154" s="336">
        <f>J154+$K$129</f>
        <v>184.8</v>
      </c>
      <c r="L154" s="458">
        <f>K154+$L$129</f>
        <v>223.3</v>
      </c>
      <c r="M154" s="212"/>
      <c r="N154" s="189"/>
      <c r="O154" s="189"/>
      <c r="P154" s="443"/>
      <c r="Q154" s="478">
        <f>$Q$129</f>
        <v>30.8</v>
      </c>
      <c r="R154" s="365">
        <f>$R$129+Q154</f>
        <v>61.6</v>
      </c>
      <c r="S154" s="365">
        <f>$S$129+R154</f>
        <v>100.1</v>
      </c>
      <c r="T154" s="365">
        <f>$T$129+S154</f>
        <v>138.6</v>
      </c>
      <c r="U154" s="375">
        <f>$U$129</f>
        <v>38.5</v>
      </c>
      <c r="V154" s="479">
        <f>$V$129+U154</f>
        <v>77</v>
      </c>
      <c r="W154" s="212"/>
      <c r="X154" s="189"/>
      <c r="Y154" s="189"/>
      <c r="Z154" s="189"/>
      <c r="AA154" s="189"/>
      <c r="AB154" s="189"/>
      <c r="AC154" s="338">
        <f>$AC$129</f>
        <v>38.5</v>
      </c>
      <c r="AD154" s="338">
        <f>AD129+AC154</f>
        <v>77</v>
      </c>
      <c r="AE154" s="338">
        <f>AE129+AD154</f>
        <v>115.5</v>
      </c>
      <c r="AF154" s="338">
        <f>AF129+AE154</f>
        <v>154</v>
      </c>
      <c r="AG154" s="338">
        <f>AG129+AF154</f>
        <v>192.5</v>
      </c>
      <c r="AH154" s="338">
        <f>AH129+AG154</f>
        <v>231</v>
      </c>
      <c r="AI154" s="190"/>
      <c r="AJ154" s="191"/>
      <c r="AK154" s="189"/>
      <c r="AL154" s="189"/>
      <c r="AM154" s="189"/>
      <c r="AN154" s="189"/>
      <c r="AO154" s="381">
        <f>AO129</f>
        <v>38.5</v>
      </c>
      <c r="AP154" s="381">
        <f>AP129+AO154</f>
        <v>69.3</v>
      </c>
      <c r="AQ154" s="381">
        <f>AQ129+AP154</f>
        <v>107.8</v>
      </c>
      <c r="AR154" s="381">
        <f>AR129+AQ154</f>
        <v>146.30000000000001</v>
      </c>
      <c r="AS154" s="365">
        <f>AS129+AR154</f>
        <v>184.8</v>
      </c>
      <c r="AT154" s="365">
        <f>AT129+AS154</f>
        <v>215.60000000000002</v>
      </c>
      <c r="AU154" s="365">
        <f>AU129+AT154</f>
        <v>254.10000000000002</v>
      </c>
      <c r="AV154" s="365">
        <f>AV129+AU154</f>
        <v>292.60000000000002</v>
      </c>
      <c r="AW154" s="189"/>
      <c r="AX154" s="189"/>
      <c r="AY154" s="189"/>
      <c r="AZ154" s="189"/>
      <c r="BA154" s="190"/>
      <c r="BB154" s="193"/>
      <c r="BN154" s="68"/>
    </row>
    <row r="155" spans="1:16060" ht="21" x14ac:dyDescent="0.2">
      <c r="B155" s="8"/>
      <c r="C155" s="9"/>
      <c r="D155" s="9"/>
      <c r="E155" s="9"/>
      <c r="F155" s="9"/>
      <c r="G155" s="9"/>
      <c r="H155" s="9"/>
      <c r="I155" s="8"/>
      <c r="J155" s="8"/>
      <c r="K155" s="8"/>
      <c r="L155" s="8"/>
      <c r="M155" s="8"/>
      <c r="N155" s="8"/>
      <c r="O155" s="9"/>
      <c r="P155" s="9"/>
      <c r="Q155" s="8"/>
      <c r="R155" s="8"/>
      <c r="S155" s="8"/>
      <c r="T155" s="8"/>
      <c r="U155" s="8"/>
      <c r="V155" s="8"/>
      <c r="W155" s="9"/>
      <c r="X155" s="9"/>
      <c r="Y155" s="9"/>
      <c r="Z155" s="9"/>
      <c r="AA155" s="9"/>
      <c r="AB155" s="9"/>
      <c r="AC155" s="8"/>
      <c r="AD155" s="8"/>
      <c r="AE155" s="8"/>
      <c r="AF155" s="8"/>
      <c r="AG155" s="8"/>
      <c r="AH155" s="8"/>
      <c r="AI155" s="10"/>
      <c r="AJ155" s="10"/>
      <c r="AK155" s="9"/>
      <c r="AL155" s="9"/>
      <c r="AM155" s="9"/>
      <c r="AN155" s="9"/>
      <c r="AO155" s="8"/>
      <c r="AP155" s="8"/>
      <c r="AQ155" s="8"/>
      <c r="AR155" s="8"/>
      <c r="AS155" s="8"/>
      <c r="AT155" s="8"/>
      <c r="AU155" s="8"/>
      <c r="AV155" s="8"/>
      <c r="AW155" s="9"/>
      <c r="AX155" s="9"/>
      <c r="AY155" s="9"/>
      <c r="AZ155" s="9"/>
      <c r="BA155" s="10"/>
      <c r="BB155" s="10"/>
      <c r="BD155" s="68"/>
      <c r="BN155" s="68"/>
      <c r="BU155" s="79"/>
    </row>
    <row r="156" spans="1:16060" x14ac:dyDescent="0.25">
      <c r="BN156" s="50"/>
      <c r="BR156" s="78"/>
      <c r="BS156" s="78"/>
      <c r="BT156" s="78"/>
    </row>
    <row r="157" spans="1:16060" ht="21" x14ac:dyDescent="0.2">
      <c r="B157" s="119" t="s">
        <v>72</v>
      </c>
      <c r="C157" s="119" t="s">
        <v>61</v>
      </c>
      <c r="D157" s="119" t="s">
        <v>62</v>
      </c>
      <c r="E157" s="119" t="s">
        <v>63</v>
      </c>
      <c r="F157" s="119" t="s">
        <v>64</v>
      </c>
      <c r="G157" s="119" t="s">
        <v>65</v>
      </c>
      <c r="H157" s="119" t="s">
        <v>66</v>
      </c>
      <c r="I157" s="119" t="s">
        <v>67</v>
      </c>
      <c r="J157" s="120" t="s">
        <v>68</v>
      </c>
      <c r="K157" s="121" t="s">
        <v>4</v>
      </c>
      <c r="L157" s="119" t="s">
        <v>5</v>
      </c>
      <c r="M157" s="119" t="s">
        <v>6</v>
      </c>
      <c r="N157" s="119" t="s">
        <v>7</v>
      </c>
      <c r="O157" s="119" t="s">
        <v>8</v>
      </c>
      <c r="P157" s="119" t="s">
        <v>9</v>
      </c>
      <c r="Q157" s="119" t="s">
        <v>10</v>
      </c>
      <c r="R157" s="119" t="s">
        <v>11</v>
      </c>
      <c r="S157" s="119" t="s">
        <v>12</v>
      </c>
      <c r="T157" s="119" t="s">
        <v>13</v>
      </c>
      <c r="U157" s="119" t="s">
        <v>14</v>
      </c>
      <c r="V157" s="119" t="s">
        <v>15</v>
      </c>
      <c r="W157" s="119" t="s">
        <v>16</v>
      </c>
      <c r="X157" s="119" t="s">
        <v>17</v>
      </c>
      <c r="Y157" s="119" t="s">
        <v>18</v>
      </c>
      <c r="Z157" s="119" t="s">
        <v>19</v>
      </c>
      <c r="AA157" s="119" t="s">
        <v>20</v>
      </c>
      <c r="AB157" s="119" t="s">
        <v>21</v>
      </c>
      <c r="AC157" s="119" t="s">
        <v>22</v>
      </c>
      <c r="AD157" s="119" t="s">
        <v>23</v>
      </c>
      <c r="AE157" s="119" t="s">
        <v>24</v>
      </c>
      <c r="AF157" s="119" t="s">
        <v>25</v>
      </c>
      <c r="AG157" s="119" t="s">
        <v>26</v>
      </c>
      <c r="AH157" s="119" t="s">
        <v>27</v>
      </c>
      <c r="AI157" s="119" t="s">
        <v>28</v>
      </c>
      <c r="AJ157" s="120" t="s">
        <v>29</v>
      </c>
      <c r="BD157" s="68"/>
      <c r="BU157" s="79"/>
    </row>
    <row r="158" spans="1:16060" x14ac:dyDescent="0.25">
      <c r="B158" s="125"/>
      <c r="C158" s="125">
        <f t="shared" ref="C158" si="39">38.5-(C159*7.7)</f>
        <v>38.5</v>
      </c>
      <c r="D158" s="125">
        <f>38.5-(D159*7.7)</f>
        <v>38.5</v>
      </c>
      <c r="E158" s="125">
        <f>38.5-(E159*7.7)</f>
        <v>38.5</v>
      </c>
      <c r="F158" s="125">
        <f t="shared" ref="F158:AJ158" si="40">38.5-(F159*7.7)</f>
        <v>38.5</v>
      </c>
      <c r="G158" s="125">
        <f t="shared" si="40"/>
        <v>38.5</v>
      </c>
      <c r="H158" s="125">
        <f t="shared" si="40"/>
        <v>38.5</v>
      </c>
      <c r="I158" s="125">
        <f t="shared" si="40"/>
        <v>38.5</v>
      </c>
      <c r="J158" s="125">
        <f t="shared" si="40"/>
        <v>30.8</v>
      </c>
      <c r="K158" s="125">
        <f t="shared" si="40"/>
        <v>38.5</v>
      </c>
      <c r="L158" s="125">
        <f t="shared" si="40"/>
        <v>38.5</v>
      </c>
      <c r="M158" s="125">
        <f t="shared" si="40"/>
        <v>38.5</v>
      </c>
      <c r="N158" s="125">
        <f t="shared" si="40"/>
        <v>38.5</v>
      </c>
      <c r="O158" s="125">
        <f t="shared" si="40"/>
        <v>38.5</v>
      </c>
      <c r="P158" s="125">
        <f t="shared" si="40"/>
        <v>30.8</v>
      </c>
      <c r="Q158" s="125">
        <f t="shared" si="40"/>
        <v>30.8</v>
      </c>
      <c r="R158" s="125">
        <f t="shared" si="40"/>
        <v>38.5</v>
      </c>
      <c r="S158" s="125">
        <f t="shared" si="40"/>
        <v>38.5</v>
      </c>
      <c r="T158" s="125">
        <f t="shared" si="40"/>
        <v>38.5</v>
      </c>
      <c r="U158" s="125">
        <f t="shared" si="40"/>
        <v>38.5</v>
      </c>
      <c r="V158" s="125">
        <f t="shared" si="40"/>
        <v>30.8</v>
      </c>
      <c r="W158" s="125">
        <f t="shared" si="40"/>
        <v>38.5</v>
      </c>
      <c r="X158" s="125">
        <f t="shared" si="40"/>
        <v>30.8</v>
      </c>
      <c r="Y158" s="125">
        <f t="shared" si="40"/>
        <v>30.8</v>
      </c>
      <c r="Z158" s="125">
        <f t="shared" si="40"/>
        <v>38.5</v>
      </c>
      <c r="AA158" s="125">
        <f t="shared" si="40"/>
        <v>38.5</v>
      </c>
      <c r="AB158" s="125">
        <f t="shared" si="40"/>
        <v>38.5</v>
      </c>
      <c r="AC158" s="125">
        <f t="shared" si="40"/>
        <v>38.5</v>
      </c>
      <c r="AD158" s="125">
        <f t="shared" si="40"/>
        <v>38.5</v>
      </c>
      <c r="AE158" s="125">
        <f t="shared" si="40"/>
        <v>38.5</v>
      </c>
      <c r="AF158" s="125">
        <f t="shared" si="40"/>
        <v>38.5</v>
      </c>
      <c r="AG158" s="125">
        <f t="shared" si="40"/>
        <v>38.5</v>
      </c>
      <c r="AH158" s="125">
        <f t="shared" si="40"/>
        <v>38.5</v>
      </c>
      <c r="AI158" s="125">
        <f t="shared" si="40"/>
        <v>38.5</v>
      </c>
      <c r="AJ158" s="125">
        <f t="shared" si="40"/>
        <v>38.5</v>
      </c>
      <c r="BN158" s="50"/>
      <c r="BR158" s="78"/>
      <c r="BS158" s="78"/>
      <c r="BT158" s="78"/>
    </row>
    <row r="159" spans="1:16060" ht="16.5" thickBot="1" x14ac:dyDescent="0.25">
      <c r="B159" s="125">
        <v>2023</v>
      </c>
      <c r="C159" s="125"/>
      <c r="D159" s="125"/>
      <c r="E159" s="125"/>
      <c r="F159" s="125"/>
      <c r="G159" s="125"/>
      <c r="H159" s="125"/>
      <c r="I159" s="125"/>
      <c r="J159" s="125">
        <v>1</v>
      </c>
      <c r="K159" s="125"/>
      <c r="L159" s="125"/>
      <c r="M159" s="125"/>
      <c r="N159" s="125"/>
      <c r="O159" s="125"/>
      <c r="P159" s="125">
        <v>1</v>
      </c>
      <c r="Q159" s="125">
        <v>1</v>
      </c>
      <c r="R159" s="125"/>
      <c r="S159" s="125"/>
      <c r="T159" s="125"/>
      <c r="U159" s="125"/>
      <c r="V159" s="125">
        <v>1</v>
      </c>
      <c r="W159" s="125"/>
      <c r="X159" s="125">
        <v>1</v>
      </c>
      <c r="Y159" s="125">
        <v>1</v>
      </c>
      <c r="Z159" s="125"/>
      <c r="AA159" s="125"/>
      <c r="AB159" s="125"/>
      <c r="AC159" s="125"/>
      <c r="AD159" s="125"/>
      <c r="AE159" s="125"/>
      <c r="AF159" s="125"/>
      <c r="AG159" s="125"/>
      <c r="AH159" s="142"/>
      <c r="AI159" s="142"/>
      <c r="AJ159" s="96"/>
      <c r="BD159" s="68"/>
      <c r="BU159" s="80"/>
    </row>
    <row r="160" spans="1:16060" ht="15" customHeight="1" x14ac:dyDescent="0.25">
      <c r="B160" s="177" t="s">
        <v>48</v>
      </c>
      <c r="C160" s="153" t="s">
        <v>93</v>
      </c>
      <c r="D160" s="153" t="s">
        <v>93</v>
      </c>
      <c r="E160" s="153" t="s">
        <v>93</v>
      </c>
      <c r="F160" s="153" t="s">
        <v>93</v>
      </c>
      <c r="G160" s="153" t="s">
        <v>93</v>
      </c>
      <c r="H160" s="153" t="s">
        <v>93</v>
      </c>
      <c r="I160" s="153" t="s">
        <v>93</v>
      </c>
      <c r="J160" s="153" t="s">
        <v>93</v>
      </c>
      <c r="K160" s="236" t="s">
        <v>49</v>
      </c>
      <c r="L160" s="154" t="s">
        <v>50</v>
      </c>
      <c r="M160" s="481" t="s">
        <v>84</v>
      </c>
      <c r="N160" s="481" t="s">
        <v>84</v>
      </c>
      <c r="O160" s="481" t="s">
        <v>84</v>
      </c>
      <c r="P160" s="481" t="s">
        <v>84</v>
      </c>
      <c r="Q160" s="153" t="s">
        <v>93</v>
      </c>
      <c r="R160" s="153" t="s">
        <v>93</v>
      </c>
      <c r="S160" s="153" t="s">
        <v>93</v>
      </c>
      <c r="T160" s="153" t="s">
        <v>93</v>
      </c>
      <c r="U160" s="153" t="s">
        <v>93</v>
      </c>
      <c r="V160" s="153" t="s">
        <v>93</v>
      </c>
      <c r="W160" s="333" t="s">
        <v>80</v>
      </c>
      <c r="X160" s="333" t="s">
        <v>80</v>
      </c>
      <c r="Y160" s="333" t="s">
        <v>80</v>
      </c>
      <c r="Z160" s="333" t="s">
        <v>80</v>
      </c>
      <c r="AA160" s="205" t="s">
        <v>2</v>
      </c>
      <c r="AB160" s="333" t="s">
        <v>80</v>
      </c>
      <c r="AC160" s="333" t="s">
        <v>80</v>
      </c>
      <c r="AD160" s="333" t="s">
        <v>80</v>
      </c>
      <c r="AE160" s="333" t="s">
        <v>80</v>
      </c>
      <c r="AF160" s="333" t="s">
        <v>80</v>
      </c>
      <c r="AG160" s="333" t="s">
        <v>80</v>
      </c>
      <c r="AH160" s="333" t="s">
        <v>80</v>
      </c>
      <c r="AI160" s="154" t="s">
        <v>51</v>
      </c>
      <c r="AJ160" s="226" t="s">
        <v>1</v>
      </c>
      <c r="BC160" s="128"/>
      <c r="BN160" s="50"/>
      <c r="BR160" s="78"/>
      <c r="BS160" s="78"/>
      <c r="BT160" s="78"/>
      <c r="BV160" s="58"/>
      <c r="BW160" s="58"/>
      <c r="BX160" s="58"/>
      <c r="BY160" s="58"/>
    </row>
    <row r="161" spans="1:77" ht="15" customHeight="1" thickBot="1" x14ac:dyDescent="0.25">
      <c r="B161" s="180"/>
      <c r="C161" s="232">
        <f>C158+AZ132</f>
        <v>346.5</v>
      </c>
      <c r="D161" s="232">
        <f>D158+C161</f>
        <v>385</v>
      </c>
      <c r="E161" s="232">
        <f t="shared" ref="E161:J161" si="41">E158+D161</f>
        <v>423.5</v>
      </c>
      <c r="F161" s="232">
        <f t="shared" si="41"/>
        <v>462</v>
      </c>
      <c r="G161" s="232">
        <f t="shared" si="41"/>
        <v>500.5</v>
      </c>
      <c r="H161" s="232">
        <f t="shared" si="41"/>
        <v>539</v>
      </c>
      <c r="I161" s="232">
        <f t="shared" si="41"/>
        <v>577.5</v>
      </c>
      <c r="J161" s="232">
        <f t="shared" si="41"/>
        <v>608.29999999999995</v>
      </c>
      <c r="K161" s="243"/>
      <c r="L161" s="206"/>
      <c r="M161" s="483">
        <f>M158</f>
        <v>38.5</v>
      </c>
      <c r="N161" s="483">
        <f>N158+M161</f>
        <v>77</v>
      </c>
      <c r="O161" s="483">
        <f>O158+N161</f>
        <v>115.5</v>
      </c>
      <c r="P161" s="483">
        <f>P158+O161</f>
        <v>146.30000000000001</v>
      </c>
      <c r="Q161" s="232">
        <f>Q158+J161</f>
        <v>639.09999999999991</v>
      </c>
      <c r="R161" s="232">
        <f>R158+Q161</f>
        <v>677.59999999999991</v>
      </c>
      <c r="S161" s="232">
        <f t="shared" ref="S161:V161" si="42">S158+R161</f>
        <v>716.09999999999991</v>
      </c>
      <c r="T161" s="232">
        <f t="shared" si="42"/>
        <v>754.59999999999991</v>
      </c>
      <c r="U161" s="232">
        <f t="shared" si="42"/>
        <v>793.09999999999991</v>
      </c>
      <c r="V161" s="232">
        <f t="shared" si="42"/>
        <v>823.89999999999986</v>
      </c>
      <c r="W161" s="373">
        <f>W158</f>
        <v>38.5</v>
      </c>
      <c r="X161" s="373">
        <f>X158+W161</f>
        <v>69.3</v>
      </c>
      <c r="Y161" s="373">
        <f>Y158+X161</f>
        <v>100.1</v>
      </c>
      <c r="Z161" s="373">
        <f>Z158+Y161</f>
        <v>138.6</v>
      </c>
      <c r="AA161" s="210"/>
      <c r="AB161" s="373">
        <f>AB158+Z161</f>
        <v>177.1</v>
      </c>
      <c r="AC161" s="373">
        <f>AC158+AB161</f>
        <v>215.6</v>
      </c>
      <c r="AD161" s="373">
        <f>AD158+AC161</f>
        <v>254.1</v>
      </c>
      <c r="AE161" s="373">
        <f>AE158+AD161</f>
        <v>292.60000000000002</v>
      </c>
      <c r="AF161" s="373">
        <f>AF158+AE161</f>
        <v>331.1</v>
      </c>
      <c r="AG161" s="373">
        <f>AG158+AF161</f>
        <v>369.6</v>
      </c>
      <c r="AH161" s="373">
        <f>AH158+AG161</f>
        <v>408.1</v>
      </c>
      <c r="AI161" s="206"/>
      <c r="AJ161" s="244"/>
      <c r="BD161" s="68"/>
      <c r="BU161" s="80"/>
    </row>
    <row r="162" spans="1:77" ht="15" customHeight="1" x14ac:dyDescent="0.25">
      <c r="B162" s="177" t="s">
        <v>52</v>
      </c>
      <c r="C162" s="153"/>
      <c r="D162" s="153"/>
      <c r="E162" s="153"/>
      <c r="F162" s="153"/>
      <c r="G162" s="153"/>
      <c r="H162" s="153"/>
      <c r="I162" s="153"/>
      <c r="J162" s="153"/>
      <c r="K162" s="236"/>
      <c r="L162" s="154"/>
      <c r="M162" s="333" t="s">
        <v>80</v>
      </c>
      <c r="N162" s="333" t="s">
        <v>80</v>
      </c>
      <c r="O162" s="333" t="s">
        <v>80</v>
      </c>
      <c r="P162" s="333" t="s">
        <v>80</v>
      </c>
      <c r="Q162" s="153"/>
      <c r="R162" s="153"/>
      <c r="S162" s="153"/>
      <c r="T162" s="153"/>
      <c r="U162" s="153"/>
      <c r="V162" s="153"/>
      <c r="W162" s="333" t="s">
        <v>80</v>
      </c>
      <c r="X162" s="333" t="s">
        <v>80</v>
      </c>
      <c r="Y162" s="333" t="s">
        <v>80</v>
      </c>
      <c r="Z162" s="333" t="s">
        <v>80</v>
      </c>
      <c r="AA162" s="205"/>
      <c r="AB162" s="333" t="s">
        <v>80</v>
      </c>
      <c r="AC162" s="333" t="s">
        <v>80</v>
      </c>
      <c r="AD162" s="333" t="s">
        <v>80</v>
      </c>
      <c r="AE162" s="333" t="s">
        <v>80</v>
      </c>
      <c r="AF162" s="333" t="s">
        <v>80</v>
      </c>
      <c r="AG162" s="333" t="s">
        <v>80</v>
      </c>
      <c r="AH162" s="333" t="s">
        <v>80</v>
      </c>
      <c r="AI162" s="154"/>
      <c r="AJ162" s="226"/>
      <c r="AK162" s="242"/>
      <c r="AL162" s="242"/>
      <c r="AM162" s="8"/>
      <c r="AN162" s="8"/>
      <c r="AO162" s="8"/>
      <c r="AP162" s="8"/>
      <c r="AQ162" s="8"/>
      <c r="AR162" s="8"/>
      <c r="AS162" s="242"/>
      <c r="AT162" s="242"/>
      <c r="AU162" s="242"/>
      <c r="AV162" s="242"/>
      <c r="AW162" s="242"/>
      <c r="AX162" s="242"/>
      <c r="AY162" s="242"/>
      <c r="AZ162" s="242"/>
      <c r="BA162" s="242"/>
      <c r="BB162" s="242"/>
      <c r="BC162" s="128"/>
      <c r="BN162" s="50"/>
      <c r="BR162" s="78"/>
      <c r="BS162" s="78"/>
      <c r="BT162" s="78"/>
      <c r="BV162" s="9"/>
      <c r="BW162" s="9"/>
      <c r="BX162" s="9"/>
      <c r="BY162" s="9"/>
    </row>
    <row r="163" spans="1:77" ht="15" customHeight="1" thickBot="1" x14ac:dyDescent="0.3">
      <c r="B163" s="188"/>
      <c r="C163" s="189"/>
      <c r="D163" s="189"/>
      <c r="E163" s="189"/>
      <c r="F163" s="189"/>
      <c r="G163" s="189"/>
      <c r="H163" s="189"/>
      <c r="I163" s="189"/>
      <c r="J163" s="189"/>
      <c r="K163" s="237"/>
      <c r="L163" s="190"/>
      <c r="M163" s="336">
        <f>M158</f>
        <v>38.5</v>
      </c>
      <c r="N163" s="336">
        <f>N158+M163</f>
        <v>77</v>
      </c>
      <c r="O163" s="336">
        <f>O158+N163</f>
        <v>115.5</v>
      </c>
      <c r="P163" s="336">
        <f>P158+O163</f>
        <v>146.30000000000001</v>
      </c>
      <c r="Q163" s="189"/>
      <c r="R163" s="189"/>
      <c r="S163" s="189"/>
      <c r="T163" s="189"/>
      <c r="U163" s="189"/>
      <c r="V163" s="189"/>
      <c r="W163" s="336">
        <f>W158</f>
        <v>38.5</v>
      </c>
      <c r="X163" s="336">
        <f>X158+W163</f>
        <v>69.3</v>
      </c>
      <c r="Y163" s="336">
        <f>Y158+X163</f>
        <v>100.1</v>
      </c>
      <c r="Z163" s="336">
        <f>Z158+Y163</f>
        <v>138.6</v>
      </c>
      <c r="AA163" s="213"/>
      <c r="AB163" s="336">
        <f>AB158+Z163</f>
        <v>177.1</v>
      </c>
      <c r="AC163" s="336">
        <f>AC158+AB163</f>
        <v>215.6</v>
      </c>
      <c r="AD163" s="336">
        <f>AD158+AC163</f>
        <v>254.1</v>
      </c>
      <c r="AE163" s="336">
        <f>AE158+AD163</f>
        <v>292.60000000000002</v>
      </c>
      <c r="AF163" s="336">
        <f>AF158+AE163</f>
        <v>331.1</v>
      </c>
      <c r="AG163" s="336">
        <f>AG158+AF163</f>
        <v>369.6</v>
      </c>
      <c r="AH163" s="336">
        <f>AH158+AG163</f>
        <v>408.1</v>
      </c>
      <c r="AI163" s="190"/>
      <c r="AJ163" s="227"/>
      <c r="AK163" s="81"/>
      <c r="AL163" s="81"/>
      <c r="AM163" s="8"/>
      <c r="AN163" s="8"/>
      <c r="AO163" s="8"/>
      <c r="AP163" s="8"/>
      <c r="AQ163" s="8"/>
      <c r="AR163" s="8"/>
      <c r="AS163" s="81"/>
      <c r="AT163" s="81"/>
      <c r="AU163" s="81"/>
      <c r="AV163" s="81"/>
      <c r="AW163" s="81"/>
      <c r="AX163" s="81"/>
      <c r="AY163" s="81"/>
      <c r="AZ163" s="81"/>
      <c r="BA163" s="81"/>
      <c r="BB163" s="81"/>
      <c r="BD163" s="68"/>
      <c r="BU163" s="80"/>
    </row>
    <row r="164" spans="1:77" ht="15" customHeight="1" x14ac:dyDescent="0.25">
      <c r="B164" s="177" t="s">
        <v>53</v>
      </c>
      <c r="C164" s="153"/>
      <c r="D164" s="153"/>
      <c r="E164" s="153"/>
      <c r="F164" s="153"/>
      <c r="G164" s="153"/>
      <c r="H164" s="153"/>
      <c r="I164" s="153"/>
      <c r="J164" s="153"/>
      <c r="K164" s="236"/>
      <c r="L164" s="154"/>
      <c r="M164" s="376" t="s">
        <v>89</v>
      </c>
      <c r="N164" s="376" t="s">
        <v>89</v>
      </c>
      <c r="O164" s="376" t="s">
        <v>89</v>
      </c>
      <c r="P164" s="376" t="s">
        <v>89</v>
      </c>
      <c r="Q164" s="153"/>
      <c r="R164" s="153"/>
      <c r="S164" s="153"/>
      <c r="T164" s="153"/>
      <c r="U164" s="153"/>
      <c r="V164" s="153"/>
      <c r="W164" s="333" t="s">
        <v>80</v>
      </c>
      <c r="X164" s="333" t="s">
        <v>80</v>
      </c>
      <c r="Y164" s="333" t="s">
        <v>80</v>
      </c>
      <c r="Z164" s="333" t="s">
        <v>80</v>
      </c>
      <c r="AA164" s="205"/>
      <c r="AB164" s="333" t="s">
        <v>80</v>
      </c>
      <c r="AC164" s="333" t="s">
        <v>80</v>
      </c>
      <c r="AD164" s="333" t="s">
        <v>80</v>
      </c>
      <c r="AE164" s="333" t="s">
        <v>80</v>
      </c>
      <c r="AF164" s="333" t="s">
        <v>80</v>
      </c>
      <c r="AG164" s="333" t="s">
        <v>80</v>
      </c>
      <c r="AH164" s="333" t="s">
        <v>80</v>
      </c>
      <c r="AI164" s="154"/>
      <c r="AJ164" s="226"/>
      <c r="AK164" s="242"/>
      <c r="AL164" s="242"/>
      <c r="AM164" s="8"/>
      <c r="AN164" s="8"/>
      <c r="AO164" s="8"/>
      <c r="AP164" s="8"/>
      <c r="AQ164" s="8"/>
      <c r="AR164" s="8"/>
      <c r="AS164" s="242"/>
      <c r="AT164" s="242"/>
      <c r="AU164" s="242"/>
      <c r="AV164" s="242"/>
      <c r="AW164" s="242"/>
      <c r="AX164" s="242"/>
      <c r="AY164" s="242"/>
      <c r="AZ164" s="242"/>
      <c r="BA164" s="242"/>
      <c r="BB164" s="242"/>
      <c r="BC164" s="128"/>
      <c r="BN164" s="50"/>
      <c r="BR164" s="78"/>
      <c r="BS164" s="78"/>
      <c r="BT164" s="78"/>
      <c r="BV164" s="9"/>
      <c r="BW164" s="9"/>
      <c r="BX164" s="9"/>
      <c r="BY164" s="9"/>
    </row>
    <row r="165" spans="1:77" ht="15" customHeight="1" thickBot="1" x14ac:dyDescent="0.3">
      <c r="B165" s="188"/>
      <c r="C165" s="189"/>
      <c r="D165" s="189"/>
      <c r="E165" s="189"/>
      <c r="F165" s="189"/>
      <c r="G165" s="189"/>
      <c r="H165" s="189"/>
      <c r="I165" s="189"/>
      <c r="J165" s="189"/>
      <c r="K165" s="237"/>
      <c r="L165" s="190"/>
      <c r="M165" s="377">
        <f>M158</f>
        <v>38.5</v>
      </c>
      <c r="N165" s="377">
        <f>N158+M165</f>
        <v>77</v>
      </c>
      <c r="O165" s="377">
        <f>O158+N165</f>
        <v>115.5</v>
      </c>
      <c r="P165" s="377">
        <f>P158+O165</f>
        <v>146.30000000000001</v>
      </c>
      <c r="Q165" s="189"/>
      <c r="R165" s="189"/>
      <c r="S165" s="189"/>
      <c r="T165" s="189"/>
      <c r="U165" s="189"/>
      <c r="V165" s="189"/>
      <c r="W165" s="336">
        <f>W158</f>
        <v>38.5</v>
      </c>
      <c r="X165" s="336">
        <f>X158+W165</f>
        <v>69.3</v>
      </c>
      <c r="Y165" s="336">
        <f>Y158+X165</f>
        <v>100.1</v>
      </c>
      <c r="Z165" s="336">
        <f>Z158+Y165</f>
        <v>138.6</v>
      </c>
      <c r="AA165" s="213"/>
      <c r="AB165" s="336">
        <f>AB158+Z165</f>
        <v>177.1</v>
      </c>
      <c r="AC165" s="336">
        <f>AC158+AB165</f>
        <v>215.6</v>
      </c>
      <c r="AD165" s="336">
        <f>AD158+AC165</f>
        <v>254.1</v>
      </c>
      <c r="AE165" s="336">
        <f>AE158+AD165</f>
        <v>292.60000000000002</v>
      </c>
      <c r="AF165" s="336">
        <f>AF158+AE165</f>
        <v>331.1</v>
      </c>
      <c r="AG165" s="336">
        <f>AG158+AF165</f>
        <v>369.6</v>
      </c>
      <c r="AH165" s="336">
        <f>AH158+AG165</f>
        <v>408.1</v>
      </c>
      <c r="AI165" s="190"/>
      <c r="AJ165" s="227"/>
      <c r="AK165" s="81"/>
      <c r="AL165" s="81"/>
      <c r="AM165" s="8"/>
      <c r="AN165" s="8"/>
      <c r="AO165" s="8"/>
      <c r="AP165" s="8"/>
      <c r="AQ165" s="8"/>
      <c r="AR165" s="8"/>
      <c r="AS165" s="81"/>
      <c r="AT165" s="81"/>
      <c r="AU165" s="81"/>
      <c r="AV165" s="81"/>
      <c r="AW165" s="81"/>
      <c r="AX165" s="81"/>
      <c r="AY165" s="81"/>
      <c r="AZ165" s="81"/>
      <c r="BA165" s="81"/>
      <c r="BB165" s="81"/>
      <c r="BD165" s="68"/>
      <c r="BU165" s="78"/>
    </row>
    <row r="166" spans="1:77" ht="15" customHeight="1" x14ac:dyDescent="0.25">
      <c r="A166" s="127"/>
      <c r="B166" s="228" t="s">
        <v>54</v>
      </c>
      <c r="C166" s="153"/>
      <c r="D166" s="153"/>
      <c r="E166" s="153"/>
      <c r="F166" s="153"/>
      <c r="G166" s="153"/>
      <c r="H166" s="153"/>
      <c r="I166" s="153"/>
      <c r="J166" s="153"/>
      <c r="K166" s="236"/>
      <c r="L166" s="154"/>
      <c r="M166" s="481" t="s">
        <v>84</v>
      </c>
      <c r="N166" s="481" t="s">
        <v>84</v>
      </c>
      <c r="O166" s="481" t="s">
        <v>84</v>
      </c>
      <c r="P166" s="481" t="s">
        <v>84</v>
      </c>
      <c r="Q166" s="153"/>
      <c r="R166" s="153"/>
      <c r="S166" s="153"/>
      <c r="T166" s="153"/>
      <c r="U166" s="153"/>
      <c r="V166" s="153"/>
      <c r="W166" s="372" t="s">
        <v>80</v>
      </c>
      <c r="X166" s="372" t="s">
        <v>80</v>
      </c>
      <c r="Y166" s="372" t="s">
        <v>80</v>
      </c>
      <c r="Z166" s="372" t="s">
        <v>80</v>
      </c>
      <c r="AA166" s="205"/>
      <c r="AB166" s="372" t="s">
        <v>80</v>
      </c>
      <c r="AC166" s="372" t="s">
        <v>80</v>
      </c>
      <c r="AD166" s="372" t="s">
        <v>80</v>
      </c>
      <c r="AE166" s="372" t="s">
        <v>80</v>
      </c>
      <c r="AF166" s="372" t="s">
        <v>80</v>
      </c>
      <c r="AG166" s="372" t="s">
        <v>80</v>
      </c>
      <c r="AH166" s="372" t="s">
        <v>80</v>
      </c>
      <c r="AI166" s="154"/>
      <c r="AJ166" s="226"/>
      <c r="AK166" s="242"/>
      <c r="AL166" s="242"/>
      <c r="AM166" s="8"/>
      <c r="AN166" s="8"/>
      <c r="AO166" s="8"/>
      <c r="AP166" s="8"/>
      <c r="AQ166" s="8"/>
      <c r="AR166" s="8"/>
      <c r="AS166" s="242"/>
      <c r="AT166" s="242"/>
      <c r="AU166" s="242"/>
      <c r="AV166" s="242"/>
      <c r="AW166" s="242"/>
      <c r="AX166" s="242"/>
      <c r="AY166" s="242"/>
      <c r="AZ166" s="242"/>
      <c r="BA166" s="242"/>
      <c r="BB166" s="242"/>
      <c r="BC166" s="9"/>
      <c r="BN166" s="128"/>
      <c r="BO166" s="78"/>
      <c r="BP166" s="78"/>
      <c r="BQ166" s="78"/>
      <c r="BR166" s="78"/>
      <c r="BS166" s="78"/>
      <c r="BT166" s="78"/>
      <c r="BV166" s="9"/>
      <c r="BW166" s="9"/>
      <c r="BX166" s="9"/>
      <c r="BY166" s="9"/>
    </row>
    <row r="167" spans="1:77" ht="15" customHeight="1" thickBot="1" x14ac:dyDescent="0.3">
      <c r="B167" s="188"/>
      <c r="C167" s="189"/>
      <c r="D167" s="189"/>
      <c r="E167" s="189"/>
      <c r="F167" s="189"/>
      <c r="G167" s="189"/>
      <c r="H167" s="189"/>
      <c r="I167" s="189"/>
      <c r="J167" s="189"/>
      <c r="K167" s="237"/>
      <c r="L167" s="190"/>
      <c r="M167" s="482">
        <f>M158</f>
        <v>38.5</v>
      </c>
      <c r="N167" s="482">
        <f>N158+M167</f>
        <v>77</v>
      </c>
      <c r="O167" s="482">
        <f>O158+N167</f>
        <v>115.5</v>
      </c>
      <c r="P167" s="482">
        <f>P158+O167</f>
        <v>146.30000000000001</v>
      </c>
      <c r="Q167" s="189"/>
      <c r="R167" s="189"/>
      <c r="S167" s="189"/>
      <c r="T167" s="189"/>
      <c r="U167" s="189"/>
      <c r="V167" s="189"/>
      <c r="W167" s="336">
        <f>W158</f>
        <v>38.5</v>
      </c>
      <c r="X167" s="336">
        <f>X158+W167</f>
        <v>69.3</v>
      </c>
      <c r="Y167" s="336">
        <f>Y158+X167</f>
        <v>100.1</v>
      </c>
      <c r="Z167" s="336">
        <f>Z158+Y167</f>
        <v>138.6</v>
      </c>
      <c r="AA167" s="213"/>
      <c r="AB167" s="336">
        <f>AB158+Z167</f>
        <v>177.1</v>
      </c>
      <c r="AC167" s="336">
        <f>AC158+AB167</f>
        <v>215.6</v>
      </c>
      <c r="AD167" s="336">
        <f>AD158+AC167</f>
        <v>254.1</v>
      </c>
      <c r="AE167" s="336">
        <f>AE158+AD167</f>
        <v>292.60000000000002</v>
      </c>
      <c r="AF167" s="336">
        <f>AF158+AE167</f>
        <v>331.1</v>
      </c>
      <c r="AG167" s="336">
        <f>AG158+AF167</f>
        <v>369.6</v>
      </c>
      <c r="AH167" s="336">
        <f>AH158+AG167</f>
        <v>408.1</v>
      </c>
      <c r="AI167" s="190"/>
      <c r="AJ167" s="227"/>
      <c r="AK167" s="81"/>
      <c r="AL167" s="81"/>
      <c r="AM167" s="8"/>
      <c r="AN167" s="8"/>
      <c r="AO167" s="8"/>
      <c r="AP167" s="8"/>
      <c r="AQ167" s="8"/>
      <c r="AR167" s="8"/>
      <c r="AS167" s="81"/>
      <c r="AT167" s="81"/>
      <c r="AU167" s="81"/>
      <c r="AV167" s="81"/>
      <c r="AW167" s="81"/>
      <c r="AX167" s="81"/>
      <c r="AY167" s="81"/>
      <c r="AZ167" s="81"/>
      <c r="BA167" s="81"/>
      <c r="BB167" s="81"/>
      <c r="BD167" s="68"/>
      <c r="BU167" s="78"/>
    </row>
    <row r="168" spans="1:77" ht="15" customHeight="1" x14ac:dyDescent="0.25">
      <c r="B168" s="177" t="s">
        <v>55</v>
      </c>
      <c r="C168" s="153"/>
      <c r="D168" s="153"/>
      <c r="E168" s="153"/>
      <c r="F168" s="153"/>
      <c r="G168" s="153"/>
      <c r="H168" s="153"/>
      <c r="I168" s="153"/>
      <c r="J168" s="153"/>
      <c r="K168" s="236"/>
      <c r="L168" s="154"/>
      <c r="M168" s="376" t="s">
        <v>89</v>
      </c>
      <c r="N168" s="376" t="s">
        <v>89</v>
      </c>
      <c r="O168" s="376" t="s">
        <v>89</v>
      </c>
      <c r="P168" s="376" t="s">
        <v>89</v>
      </c>
      <c r="Q168" s="153"/>
      <c r="R168" s="153"/>
      <c r="S168" s="153"/>
      <c r="T168" s="153"/>
      <c r="U168" s="153"/>
      <c r="V168" s="153"/>
      <c r="W168" s="333" t="s">
        <v>80</v>
      </c>
      <c r="X168" s="333" t="s">
        <v>80</v>
      </c>
      <c r="Y168" s="333" t="s">
        <v>80</v>
      </c>
      <c r="Z168" s="333" t="s">
        <v>80</v>
      </c>
      <c r="AA168" s="205"/>
      <c r="AB168" s="333" t="s">
        <v>80</v>
      </c>
      <c r="AC168" s="333" t="s">
        <v>80</v>
      </c>
      <c r="AD168" s="333" t="s">
        <v>80</v>
      </c>
      <c r="AE168" s="333" t="s">
        <v>80</v>
      </c>
      <c r="AF168" s="333" t="s">
        <v>80</v>
      </c>
      <c r="AG168" s="333" t="s">
        <v>80</v>
      </c>
      <c r="AH168" s="333" t="s">
        <v>80</v>
      </c>
      <c r="AI168" s="154"/>
      <c r="AJ168" s="226"/>
      <c r="AK168" s="81"/>
      <c r="AL168" s="81"/>
      <c r="AM168" s="8"/>
      <c r="AN168" s="8"/>
      <c r="AO168" s="8"/>
      <c r="AP168" s="8"/>
      <c r="AQ168" s="8"/>
      <c r="AR168" s="8"/>
      <c r="AS168" s="81"/>
      <c r="AT168" s="81"/>
      <c r="AU168" s="81"/>
      <c r="AV168" s="81"/>
      <c r="AW168" s="81"/>
      <c r="AX168" s="81"/>
      <c r="AY168" s="81"/>
      <c r="AZ168" s="81"/>
      <c r="BA168" s="81"/>
      <c r="BB168" s="81"/>
      <c r="BN168" s="128"/>
      <c r="BO168" s="78"/>
      <c r="BP168" s="78"/>
      <c r="BQ168" s="78"/>
      <c r="BR168" s="78"/>
      <c r="BS168" s="78"/>
      <c r="BT168" s="78"/>
    </row>
    <row r="169" spans="1:77" ht="15" customHeight="1" thickBot="1" x14ac:dyDescent="0.3">
      <c r="B169" s="188"/>
      <c r="C169" s="189"/>
      <c r="D169" s="189"/>
      <c r="E169" s="189"/>
      <c r="F169" s="189"/>
      <c r="G169" s="189"/>
      <c r="H169" s="189"/>
      <c r="I169" s="189"/>
      <c r="J169" s="189"/>
      <c r="K169" s="237"/>
      <c r="L169" s="190"/>
      <c r="M169" s="377">
        <f>M158</f>
        <v>38.5</v>
      </c>
      <c r="N169" s="377">
        <f>N158+M169</f>
        <v>77</v>
      </c>
      <c r="O169" s="377">
        <f>O158+N169</f>
        <v>115.5</v>
      </c>
      <c r="P169" s="377">
        <f>P158+O169</f>
        <v>146.30000000000001</v>
      </c>
      <c r="Q169" s="189"/>
      <c r="R169" s="189"/>
      <c r="S169" s="189"/>
      <c r="T169" s="189"/>
      <c r="U169" s="189"/>
      <c r="V169" s="189"/>
      <c r="W169" s="336">
        <f>W158</f>
        <v>38.5</v>
      </c>
      <c r="X169" s="336">
        <f>X158+W169</f>
        <v>69.3</v>
      </c>
      <c r="Y169" s="336">
        <f>Y158+X169</f>
        <v>100.1</v>
      </c>
      <c r="Z169" s="336">
        <f>Z158+Y169</f>
        <v>138.6</v>
      </c>
      <c r="AA169" s="213"/>
      <c r="AB169" s="336">
        <f>AB158+Z169</f>
        <v>177.1</v>
      </c>
      <c r="AC169" s="336">
        <f>AC158+AB169</f>
        <v>215.6</v>
      </c>
      <c r="AD169" s="336">
        <f>AD158+AC169</f>
        <v>254.1</v>
      </c>
      <c r="AE169" s="336">
        <f>AE158+AD169</f>
        <v>292.60000000000002</v>
      </c>
      <c r="AF169" s="336">
        <f>AF158+AE169</f>
        <v>331.1</v>
      </c>
      <c r="AG169" s="336">
        <f>AG158+AF169</f>
        <v>369.6</v>
      </c>
      <c r="AH169" s="336">
        <f>AH158+AG169</f>
        <v>408.1</v>
      </c>
      <c r="AI169" s="190"/>
      <c r="AJ169" s="227"/>
      <c r="AK169" s="242"/>
      <c r="AL169" s="242"/>
      <c r="AM169" s="8"/>
      <c r="AN169" s="8"/>
      <c r="AO169" s="8"/>
      <c r="AP169" s="8"/>
      <c r="AQ169" s="8"/>
      <c r="AR169" s="8"/>
      <c r="AS169" s="242"/>
      <c r="AT169" s="242"/>
      <c r="AU169" s="242"/>
      <c r="AV169" s="242"/>
      <c r="AW169" s="242"/>
      <c r="AX169" s="242"/>
      <c r="AY169" s="242"/>
      <c r="AZ169" s="242"/>
      <c r="BA169" s="242"/>
      <c r="BB169" s="242"/>
      <c r="BD169" s="68"/>
      <c r="BU169" s="78"/>
    </row>
    <row r="170" spans="1:77" ht="15" customHeight="1" x14ac:dyDescent="0.25">
      <c r="B170" s="177" t="s">
        <v>56</v>
      </c>
      <c r="C170" s="153"/>
      <c r="D170" s="153"/>
      <c r="E170" s="153"/>
      <c r="F170" s="153"/>
      <c r="G170" s="153"/>
      <c r="H170" s="153"/>
      <c r="I170" s="153"/>
      <c r="J170" s="153"/>
      <c r="K170" s="236"/>
      <c r="L170" s="154"/>
      <c r="M170" s="333" t="s">
        <v>80</v>
      </c>
      <c r="N170" s="333" t="s">
        <v>80</v>
      </c>
      <c r="O170" s="333" t="s">
        <v>80</v>
      </c>
      <c r="P170" s="333" t="s">
        <v>80</v>
      </c>
      <c r="Q170" s="153"/>
      <c r="R170" s="153"/>
      <c r="S170" s="153"/>
      <c r="T170" s="153"/>
      <c r="U170" s="153"/>
      <c r="V170" s="153"/>
      <c r="W170" s="333" t="s">
        <v>80</v>
      </c>
      <c r="X170" s="333" t="s">
        <v>80</v>
      </c>
      <c r="Y170" s="333" t="s">
        <v>80</v>
      </c>
      <c r="Z170" s="333" t="s">
        <v>80</v>
      </c>
      <c r="AA170" s="205"/>
      <c r="AB170" s="333" t="s">
        <v>80</v>
      </c>
      <c r="AC170" s="333" t="s">
        <v>80</v>
      </c>
      <c r="AD170" s="333" t="s">
        <v>80</v>
      </c>
      <c r="AE170" s="333" t="s">
        <v>80</v>
      </c>
      <c r="AF170" s="333" t="s">
        <v>80</v>
      </c>
      <c r="AG170" s="333" t="s">
        <v>80</v>
      </c>
      <c r="AH170" s="333" t="s">
        <v>80</v>
      </c>
      <c r="AI170" s="154"/>
      <c r="AJ170" s="226"/>
      <c r="AK170" s="81"/>
      <c r="AL170" s="81"/>
      <c r="AM170" s="8"/>
      <c r="AN170" s="8"/>
      <c r="AO170" s="8"/>
      <c r="AP170" s="8"/>
      <c r="AQ170" s="8"/>
      <c r="AR170" s="8"/>
      <c r="AS170" s="81"/>
      <c r="AT170" s="81"/>
      <c r="AU170" s="81"/>
      <c r="AV170" s="81"/>
      <c r="AW170" s="81"/>
      <c r="AX170" s="81"/>
      <c r="AY170" s="81"/>
      <c r="AZ170" s="81"/>
      <c r="BA170" s="81"/>
      <c r="BB170" s="81"/>
      <c r="BN170" s="128"/>
      <c r="BO170" s="78"/>
      <c r="BP170" s="78"/>
      <c r="BQ170" s="78"/>
      <c r="BR170" s="78"/>
      <c r="BS170" s="78"/>
      <c r="BT170" s="78"/>
    </row>
    <row r="171" spans="1:77" ht="15" customHeight="1" thickBot="1" x14ac:dyDescent="0.3">
      <c r="B171" s="188"/>
      <c r="C171" s="189"/>
      <c r="D171" s="189"/>
      <c r="E171" s="189"/>
      <c r="F171" s="189"/>
      <c r="G171" s="189"/>
      <c r="H171" s="189"/>
      <c r="I171" s="189"/>
      <c r="J171" s="189"/>
      <c r="K171" s="237"/>
      <c r="L171" s="190"/>
      <c r="M171" s="336">
        <f>M158</f>
        <v>38.5</v>
      </c>
      <c r="N171" s="336">
        <f>N158+M171</f>
        <v>77</v>
      </c>
      <c r="O171" s="336">
        <f>O158+N171</f>
        <v>115.5</v>
      </c>
      <c r="P171" s="336">
        <f>P158+O171</f>
        <v>146.30000000000001</v>
      </c>
      <c r="Q171" s="189"/>
      <c r="R171" s="189"/>
      <c r="S171" s="189"/>
      <c r="T171" s="189"/>
      <c r="U171" s="189"/>
      <c r="V171" s="189"/>
      <c r="W171" s="336">
        <f>W158</f>
        <v>38.5</v>
      </c>
      <c r="X171" s="336">
        <f>X158+W171</f>
        <v>69.3</v>
      </c>
      <c r="Y171" s="336">
        <f>Y158+X171</f>
        <v>100.1</v>
      </c>
      <c r="Z171" s="336">
        <f>Z158+Y171</f>
        <v>138.6</v>
      </c>
      <c r="AA171" s="213"/>
      <c r="AB171" s="336">
        <f>AB158+Z171</f>
        <v>177.1</v>
      </c>
      <c r="AC171" s="336">
        <f>AC158+AB171</f>
        <v>215.6</v>
      </c>
      <c r="AD171" s="336">
        <f>AD158+AC171</f>
        <v>254.1</v>
      </c>
      <c r="AE171" s="336">
        <f>AE158+AD171</f>
        <v>292.60000000000002</v>
      </c>
      <c r="AF171" s="336">
        <f>AF158+AE171</f>
        <v>331.1</v>
      </c>
      <c r="AG171" s="336">
        <f>AG158+AF171</f>
        <v>369.6</v>
      </c>
      <c r="AH171" s="336">
        <f>AH158+AG171</f>
        <v>408.1</v>
      </c>
      <c r="AI171" s="190"/>
      <c r="AJ171" s="227"/>
      <c r="AK171" s="242"/>
      <c r="AL171" s="242"/>
      <c r="AM171" s="8"/>
      <c r="AN171" s="8"/>
      <c r="AO171" s="8"/>
      <c r="AP171" s="8"/>
      <c r="AQ171" s="8"/>
      <c r="AR171" s="8"/>
      <c r="AS171" s="242"/>
      <c r="AT171" s="242"/>
      <c r="AU171" s="242"/>
      <c r="AV171" s="242"/>
      <c r="AW171" s="242"/>
      <c r="AX171" s="242"/>
      <c r="AY171" s="242"/>
      <c r="AZ171" s="242"/>
      <c r="BA171" s="242"/>
      <c r="BB171" s="242"/>
      <c r="BD171" s="68"/>
      <c r="BU171" s="78"/>
    </row>
    <row r="172" spans="1:77" ht="15" customHeight="1" x14ac:dyDescent="0.25">
      <c r="B172" s="177" t="s">
        <v>73</v>
      </c>
      <c r="C172" s="153"/>
      <c r="D172" s="153"/>
      <c r="E172" s="153"/>
      <c r="F172" s="153"/>
      <c r="G172" s="153"/>
      <c r="H172" s="153"/>
      <c r="I172" s="153"/>
      <c r="J172" s="153"/>
      <c r="K172" s="236"/>
      <c r="L172" s="154"/>
      <c r="M172" s="481" t="s">
        <v>84</v>
      </c>
      <c r="N172" s="481" t="s">
        <v>84</v>
      </c>
      <c r="O172" s="481" t="s">
        <v>84</v>
      </c>
      <c r="P172" s="481" t="s">
        <v>84</v>
      </c>
      <c r="Q172" s="153"/>
      <c r="R172" s="153"/>
      <c r="S172" s="153"/>
      <c r="T172" s="153"/>
      <c r="U172" s="153"/>
      <c r="V172" s="153"/>
      <c r="W172" s="333" t="s">
        <v>80</v>
      </c>
      <c r="X172" s="333" t="s">
        <v>80</v>
      </c>
      <c r="Y172" s="333" t="s">
        <v>80</v>
      </c>
      <c r="Z172" s="333" t="s">
        <v>80</v>
      </c>
      <c r="AA172" s="205"/>
      <c r="AB172" s="333" t="s">
        <v>80</v>
      </c>
      <c r="AC172" s="333" t="s">
        <v>80</v>
      </c>
      <c r="AD172" s="333" t="s">
        <v>80</v>
      </c>
      <c r="AE172" s="333" t="s">
        <v>80</v>
      </c>
      <c r="AF172" s="333" t="s">
        <v>80</v>
      </c>
      <c r="AG172" s="333" t="s">
        <v>80</v>
      </c>
      <c r="AH172" s="333" t="s">
        <v>80</v>
      </c>
      <c r="AI172" s="154"/>
      <c r="AJ172" s="226"/>
      <c r="AK172" s="81"/>
      <c r="AL172" s="81"/>
      <c r="AM172" s="8"/>
      <c r="AN172" s="8"/>
      <c r="AO172" s="8"/>
      <c r="AP172" s="8"/>
      <c r="AQ172" s="8"/>
      <c r="AR172" s="8"/>
      <c r="AS172" s="81"/>
      <c r="AT172" s="81"/>
      <c r="AU172" s="81"/>
      <c r="AV172" s="81"/>
      <c r="AW172" s="81"/>
      <c r="AX172" s="81"/>
      <c r="AY172" s="81"/>
      <c r="AZ172" s="81"/>
      <c r="BA172" s="81"/>
      <c r="BB172" s="81"/>
      <c r="BN172" s="128"/>
      <c r="BO172" s="78"/>
      <c r="BP172" s="78"/>
      <c r="BQ172" s="78"/>
      <c r="BR172" s="78"/>
      <c r="BS172" s="78"/>
      <c r="BT172" s="78"/>
    </row>
    <row r="173" spans="1:77" ht="15" customHeight="1" thickBot="1" x14ac:dyDescent="0.3">
      <c r="B173" s="188"/>
      <c r="C173" s="189"/>
      <c r="D173" s="189"/>
      <c r="E173" s="189"/>
      <c r="F173" s="189"/>
      <c r="G173" s="189"/>
      <c r="H173" s="189"/>
      <c r="I173" s="189"/>
      <c r="J173" s="189"/>
      <c r="K173" s="237"/>
      <c r="L173" s="190"/>
      <c r="M173" s="482">
        <f>M158</f>
        <v>38.5</v>
      </c>
      <c r="N173" s="482">
        <f>N158+M173</f>
        <v>77</v>
      </c>
      <c r="O173" s="482">
        <f>O158+N173</f>
        <v>115.5</v>
      </c>
      <c r="P173" s="482">
        <f>P158+O173</f>
        <v>146.30000000000001</v>
      </c>
      <c r="Q173" s="189"/>
      <c r="R173" s="189"/>
      <c r="S173" s="189"/>
      <c r="T173" s="189"/>
      <c r="U173" s="189"/>
      <c r="V173" s="189"/>
      <c r="W173" s="336">
        <f>W158</f>
        <v>38.5</v>
      </c>
      <c r="X173" s="336">
        <f>X158+W173</f>
        <v>69.3</v>
      </c>
      <c r="Y173" s="336">
        <f>Y158+X173</f>
        <v>100.1</v>
      </c>
      <c r="Z173" s="336">
        <f>Z158+Y173</f>
        <v>138.6</v>
      </c>
      <c r="AA173" s="213"/>
      <c r="AB173" s="336">
        <f>AB158+Z173</f>
        <v>177.1</v>
      </c>
      <c r="AC173" s="336">
        <f>AC158+AB173</f>
        <v>215.6</v>
      </c>
      <c r="AD173" s="336">
        <f>AD158+AC173</f>
        <v>254.1</v>
      </c>
      <c r="AE173" s="336">
        <f>AE158+AD173</f>
        <v>292.60000000000002</v>
      </c>
      <c r="AF173" s="336">
        <f>AF158+AE173</f>
        <v>331.1</v>
      </c>
      <c r="AG173" s="336">
        <f>AG158+AF173</f>
        <v>369.6</v>
      </c>
      <c r="AH173" s="336">
        <f>AH158+AG173</f>
        <v>408.1</v>
      </c>
      <c r="AI173" s="190"/>
      <c r="AJ173" s="227"/>
      <c r="AK173" s="242"/>
      <c r="AL173" s="242"/>
      <c r="AM173" s="8"/>
      <c r="AN173" s="8"/>
      <c r="AO173" s="8"/>
      <c r="AP173" s="8"/>
      <c r="AQ173" s="8"/>
      <c r="AR173" s="8"/>
      <c r="AS173" s="242"/>
      <c r="AT173" s="242"/>
      <c r="AU173" s="242"/>
      <c r="AV173" s="242"/>
      <c r="AW173" s="242"/>
      <c r="AX173" s="242"/>
      <c r="AY173" s="242"/>
      <c r="AZ173" s="242"/>
      <c r="BA173" s="242"/>
      <c r="BB173" s="242"/>
      <c r="BD173" s="127"/>
      <c r="BU173" s="78"/>
    </row>
    <row r="174" spans="1:77" ht="15" customHeight="1" x14ac:dyDescent="0.25">
      <c r="B174" s="177" t="s">
        <v>74</v>
      </c>
      <c r="C174" s="153"/>
      <c r="D174" s="153"/>
      <c r="E174" s="153"/>
      <c r="F174" s="153"/>
      <c r="G174" s="153"/>
      <c r="H174" s="153"/>
      <c r="I174" s="153"/>
      <c r="J174" s="153"/>
      <c r="K174" s="236"/>
      <c r="L174" s="154"/>
      <c r="M174" s="333" t="s">
        <v>80</v>
      </c>
      <c r="N174" s="333" t="s">
        <v>80</v>
      </c>
      <c r="O174" s="333" t="s">
        <v>80</v>
      </c>
      <c r="P174" s="333" t="s">
        <v>80</v>
      </c>
      <c r="Q174" s="153"/>
      <c r="R174" s="153"/>
      <c r="S174" s="153"/>
      <c r="T174" s="153"/>
      <c r="U174" s="153"/>
      <c r="V174" s="153"/>
      <c r="W174" s="333" t="s">
        <v>80</v>
      </c>
      <c r="X174" s="333" t="s">
        <v>80</v>
      </c>
      <c r="Y174" s="333" t="s">
        <v>80</v>
      </c>
      <c r="Z174" s="333" t="s">
        <v>80</v>
      </c>
      <c r="AA174" s="205"/>
      <c r="AB174" s="333" t="s">
        <v>80</v>
      </c>
      <c r="AC174" s="333" t="s">
        <v>80</v>
      </c>
      <c r="AD174" s="333" t="s">
        <v>80</v>
      </c>
      <c r="AE174" s="333" t="s">
        <v>80</v>
      </c>
      <c r="AF174" s="333" t="s">
        <v>80</v>
      </c>
      <c r="AG174" s="333" t="s">
        <v>80</v>
      </c>
      <c r="AH174" s="333" t="s">
        <v>80</v>
      </c>
      <c r="AI174" s="154"/>
      <c r="AJ174" s="226"/>
      <c r="AK174" s="81"/>
      <c r="AL174" s="81"/>
      <c r="AM174" s="8"/>
      <c r="AN174" s="8"/>
      <c r="AO174" s="8"/>
      <c r="AP174" s="8"/>
      <c r="AQ174" s="8"/>
      <c r="AR174" s="8"/>
      <c r="AS174" s="81"/>
      <c r="AT174" s="81"/>
      <c r="AU174" s="81"/>
      <c r="AV174" s="81"/>
      <c r="AW174" s="81"/>
      <c r="AX174" s="81"/>
      <c r="AY174" s="81"/>
      <c r="AZ174" s="81"/>
      <c r="BA174" s="81"/>
      <c r="BB174" s="81"/>
      <c r="BN174" s="128"/>
      <c r="BO174" s="78"/>
      <c r="BP174" s="78"/>
      <c r="BQ174" s="78"/>
      <c r="BR174" s="78"/>
      <c r="BS174" s="78"/>
      <c r="BT174" s="78"/>
    </row>
    <row r="175" spans="1:77" ht="15" customHeight="1" thickBot="1" x14ac:dyDescent="0.3">
      <c r="B175" s="188"/>
      <c r="C175" s="189"/>
      <c r="D175" s="189"/>
      <c r="E175" s="189"/>
      <c r="F175" s="189"/>
      <c r="G175" s="189"/>
      <c r="H175" s="189"/>
      <c r="I175" s="189"/>
      <c r="J175" s="189"/>
      <c r="K175" s="237"/>
      <c r="L175" s="190"/>
      <c r="M175" s="391">
        <f>M158</f>
        <v>38.5</v>
      </c>
      <c r="N175" s="391">
        <f>N158+M175</f>
        <v>77</v>
      </c>
      <c r="O175" s="391">
        <f>O158+N175</f>
        <v>115.5</v>
      </c>
      <c r="P175" s="391">
        <f>P158+O175</f>
        <v>146.30000000000001</v>
      </c>
      <c r="Q175" s="189"/>
      <c r="R175" s="189"/>
      <c r="S175" s="189"/>
      <c r="T175" s="189"/>
      <c r="U175" s="189"/>
      <c r="V175" s="189"/>
      <c r="W175" s="336">
        <f>W158</f>
        <v>38.5</v>
      </c>
      <c r="X175" s="336">
        <f>X158+W175</f>
        <v>69.3</v>
      </c>
      <c r="Y175" s="336">
        <f>Y158+X175</f>
        <v>100.1</v>
      </c>
      <c r="Z175" s="336">
        <f>Z158+Y175</f>
        <v>138.6</v>
      </c>
      <c r="AA175" s="213"/>
      <c r="AB175" s="336">
        <f>AB158+Z175</f>
        <v>177.1</v>
      </c>
      <c r="AC175" s="336">
        <f>AC158+AB175</f>
        <v>215.6</v>
      </c>
      <c r="AD175" s="336">
        <f>AD158+AC175</f>
        <v>254.1</v>
      </c>
      <c r="AE175" s="336">
        <f>AE158+AD175</f>
        <v>292.60000000000002</v>
      </c>
      <c r="AF175" s="336">
        <f>AF158+AE175</f>
        <v>331.1</v>
      </c>
      <c r="AG175" s="336">
        <f>AG158+AF175</f>
        <v>369.6</v>
      </c>
      <c r="AH175" s="336">
        <f>AH158+AG175</f>
        <v>408.1</v>
      </c>
      <c r="AI175" s="190"/>
      <c r="AJ175" s="227"/>
      <c r="AK175" s="242"/>
      <c r="AL175" s="242"/>
      <c r="AM175" s="8"/>
      <c r="AN175" s="8"/>
      <c r="AO175" s="8"/>
      <c r="AP175" s="8"/>
      <c r="AQ175" s="8"/>
      <c r="AR175" s="8"/>
      <c r="AS175" s="242"/>
      <c r="AT175" s="242"/>
      <c r="AU175" s="242"/>
      <c r="AV175" s="242"/>
      <c r="AW175" s="242"/>
      <c r="AX175" s="242"/>
      <c r="AY175" s="242"/>
      <c r="AZ175" s="242"/>
      <c r="BA175" s="242"/>
      <c r="BB175" s="242"/>
      <c r="BD175" s="127"/>
      <c r="BU175" s="78"/>
    </row>
    <row r="176" spans="1:77" ht="15" customHeight="1" x14ac:dyDescent="0.25">
      <c r="B176" s="177" t="s">
        <v>75</v>
      </c>
      <c r="C176" s="153"/>
      <c r="D176" s="153"/>
      <c r="E176" s="153"/>
      <c r="F176" s="153"/>
      <c r="G176" s="153"/>
      <c r="H176" s="153"/>
      <c r="I176" s="153"/>
      <c r="J176" s="153"/>
      <c r="K176" s="236"/>
      <c r="L176" s="154"/>
      <c r="M176" s="376" t="s">
        <v>89</v>
      </c>
      <c r="N176" s="376" t="s">
        <v>89</v>
      </c>
      <c r="O176" s="376" t="s">
        <v>89</v>
      </c>
      <c r="P176" s="376" t="s">
        <v>89</v>
      </c>
      <c r="Q176" s="153"/>
      <c r="R176" s="153"/>
      <c r="S176" s="153"/>
      <c r="T176" s="153"/>
      <c r="U176" s="153"/>
      <c r="V176" s="153"/>
      <c r="W176" s="333" t="s">
        <v>80</v>
      </c>
      <c r="X176" s="333" t="s">
        <v>80</v>
      </c>
      <c r="Y176" s="333" t="s">
        <v>80</v>
      </c>
      <c r="Z176" s="333" t="s">
        <v>80</v>
      </c>
      <c r="AA176" s="205"/>
      <c r="AB176" s="333" t="s">
        <v>80</v>
      </c>
      <c r="AC176" s="333" t="s">
        <v>80</v>
      </c>
      <c r="AD176" s="333" t="s">
        <v>80</v>
      </c>
      <c r="AE176" s="333" t="s">
        <v>80</v>
      </c>
      <c r="AF176" s="333" t="s">
        <v>80</v>
      </c>
      <c r="AG176" s="333" t="s">
        <v>80</v>
      </c>
      <c r="AH176" s="333" t="s">
        <v>80</v>
      </c>
      <c r="AI176" s="154"/>
      <c r="AJ176" s="226"/>
      <c r="AK176" s="81"/>
      <c r="AL176" s="81"/>
      <c r="AM176" s="8"/>
      <c r="AN176" s="8"/>
      <c r="AO176" s="8"/>
      <c r="AP176" s="8"/>
      <c r="AQ176" s="8"/>
      <c r="AR176" s="8"/>
      <c r="AS176" s="81"/>
      <c r="AT176" s="81"/>
      <c r="AU176" s="81"/>
      <c r="AV176" s="81"/>
      <c r="AW176" s="81"/>
      <c r="AX176" s="81"/>
      <c r="AY176" s="81"/>
      <c r="AZ176" s="81"/>
      <c r="BA176" s="81"/>
      <c r="BB176" s="81"/>
      <c r="BN176" s="128"/>
      <c r="BO176" s="78"/>
      <c r="BP176" s="78"/>
      <c r="BQ176" s="78"/>
      <c r="BR176" s="78"/>
      <c r="BS176" s="78"/>
      <c r="BT176" s="78"/>
    </row>
    <row r="177" spans="1:77" ht="15" customHeight="1" thickBot="1" x14ac:dyDescent="0.3">
      <c r="B177" s="188"/>
      <c r="C177" s="189"/>
      <c r="D177" s="189"/>
      <c r="E177" s="189"/>
      <c r="F177" s="189"/>
      <c r="G177" s="189"/>
      <c r="H177" s="189"/>
      <c r="I177" s="189"/>
      <c r="J177" s="189"/>
      <c r="K177" s="237"/>
      <c r="L177" s="190"/>
      <c r="M177" s="377">
        <f>M158</f>
        <v>38.5</v>
      </c>
      <c r="N177" s="377">
        <f>N158+M177</f>
        <v>77</v>
      </c>
      <c r="O177" s="377">
        <f>O158+N177</f>
        <v>115.5</v>
      </c>
      <c r="P177" s="377">
        <f>P158+O177</f>
        <v>146.30000000000001</v>
      </c>
      <c r="Q177" s="189"/>
      <c r="R177" s="189"/>
      <c r="S177" s="189"/>
      <c r="T177" s="189"/>
      <c r="U177" s="189"/>
      <c r="V177" s="189"/>
      <c r="W177" s="336">
        <f>W158</f>
        <v>38.5</v>
      </c>
      <c r="X177" s="336">
        <f>X158+W177</f>
        <v>69.3</v>
      </c>
      <c r="Y177" s="336">
        <f>Y158+X177</f>
        <v>100.1</v>
      </c>
      <c r="Z177" s="336">
        <f>Z158+Y177</f>
        <v>138.6</v>
      </c>
      <c r="AA177" s="213"/>
      <c r="AB177" s="336">
        <f>AB158+Z177</f>
        <v>177.1</v>
      </c>
      <c r="AC177" s="336">
        <f>AC158+AB177</f>
        <v>215.6</v>
      </c>
      <c r="AD177" s="336">
        <f>AD158+AC177</f>
        <v>254.1</v>
      </c>
      <c r="AE177" s="336">
        <f>AE158+AD177</f>
        <v>292.60000000000002</v>
      </c>
      <c r="AF177" s="336">
        <f>AF158+AD177</f>
        <v>292.60000000000002</v>
      </c>
      <c r="AG177" s="336">
        <f>AG158+AF177</f>
        <v>331.1</v>
      </c>
      <c r="AH177" s="336">
        <f>AH158+AG177</f>
        <v>369.6</v>
      </c>
      <c r="AI177" s="190"/>
      <c r="AJ177" s="227"/>
      <c r="AK177" s="242"/>
      <c r="AL177" s="242"/>
      <c r="AM177" s="8"/>
      <c r="AN177" s="8"/>
      <c r="AO177" s="8"/>
      <c r="AP177" s="8"/>
      <c r="AQ177" s="8"/>
      <c r="AR177" s="8"/>
      <c r="AS177" s="242"/>
      <c r="AT177" s="242"/>
      <c r="AU177" s="242"/>
      <c r="AV177" s="242"/>
      <c r="AW177" s="242"/>
      <c r="AX177" s="242"/>
      <c r="AY177" s="242"/>
      <c r="AZ177" s="242"/>
      <c r="BA177" s="242"/>
      <c r="BB177" s="242"/>
      <c r="BD177" s="127"/>
      <c r="BU177" s="78"/>
    </row>
    <row r="178" spans="1:77" ht="15" customHeight="1" x14ac:dyDescent="0.25">
      <c r="B178" s="177" t="s">
        <v>57</v>
      </c>
      <c r="C178" s="153"/>
      <c r="D178" s="153"/>
      <c r="E178" s="153"/>
      <c r="F178" s="153"/>
      <c r="G178" s="153"/>
      <c r="H178" s="153"/>
      <c r="I178" s="153"/>
      <c r="J178" s="153"/>
      <c r="K178" s="236"/>
      <c r="L178" s="154"/>
      <c r="M178" s="380" t="s">
        <v>85</v>
      </c>
      <c r="N178" s="380" t="s">
        <v>85</v>
      </c>
      <c r="O178" s="380" t="s">
        <v>85</v>
      </c>
      <c r="P178" s="380">
        <f>$P$184</f>
        <v>0</v>
      </c>
      <c r="Q178" s="153"/>
      <c r="R178" s="153"/>
      <c r="S178" s="153"/>
      <c r="T178" s="153"/>
      <c r="U178" s="153"/>
      <c r="V178" s="153"/>
      <c r="W178" s="340" t="s">
        <v>81</v>
      </c>
      <c r="X178" s="340" t="s">
        <v>81</v>
      </c>
      <c r="Y178" s="340" t="s">
        <v>81</v>
      </c>
      <c r="Z178" s="340" t="s">
        <v>81</v>
      </c>
      <c r="AA178" s="205"/>
      <c r="AB178" s="340" t="s">
        <v>81</v>
      </c>
      <c r="AC178" s="340" t="s">
        <v>81</v>
      </c>
      <c r="AD178" s="340" t="s">
        <v>81</v>
      </c>
      <c r="AE178" s="340" t="s">
        <v>81</v>
      </c>
      <c r="AF178" s="340" t="s">
        <v>81</v>
      </c>
      <c r="AG178" s="340" t="s">
        <v>81</v>
      </c>
      <c r="AH178" s="340" t="s">
        <v>81</v>
      </c>
      <c r="AI178" s="154"/>
      <c r="AJ178" s="226"/>
      <c r="AK178" s="81"/>
      <c r="AL178" s="81"/>
      <c r="AM178" s="8"/>
      <c r="AN178" s="8"/>
      <c r="AO178" s="8"/>
      <c r="AP178" s="8"/>
      <c r="AQ178" s="8"/>
      <c r="AR178" s="8"/>
      <c r="AS178" s="81"/>
      <c r="AT178" s="81"/>
      <c r="AU178" s="81"/>
      <c r="AV178" s="81"/>
      <c r="AW178" s="81"/>
      <c r="AX178" s="81"/>
      <c r="AY178" s="81"/>
      <c r="AZ178" s="81"/>
      <c r="BA178" s="81"/>
      <c r="BB178" s="81"/>
      <c r="BN178" s="128"/>
      <c r="BO178" s="78"/>
      <c r="BP178" s="78"/>
      <c r="BQ178" s="78"/>
      <c r="BR178" s="78"/>
      <c r="BS178" s="78"/>
      <c r="BT178" s="78"/>
    </row>
    <row r="179" spans="1:77" ht="15" customHeight="1" thickBot="1" x14ac:dyDescent="0.3">
      <c r="B179" s="188"/>
      <c r="C179" s="189"/>
      <c r="D179" s="189"/>
      <c r="E179" s="189"/>
      <c r="F179" s="189"/>
      <c r="G179" s="189"/>
      <c r="H179" s="189"/>
      <c r="I179" s="189"/>
      <c r="J179" s="189"/>
      <c r="K179" s="237"/>
      <c r="L179" s="190"/>
      <c r="M179" s="381">
        <f>M158</f>
        <v>38.5</v>
      </c>
      <c r="N179" s="381">
        <f>N158+M179</f>
        <v>77</v>
      </c>
      <c r="O179" s="381">
        <f>O158+N179</f>
        <v>115.5</v>
      </c>
      <c r="P179" s="381">
        <f>P158+O179</f>
        <v>146.30000000000001</v>
      </c>
      <c r="Q179" s="189"/>
      <c r="R179" s="189"/>
      <c r="S179" s="189"/>
      <c r="T179" s="189"/>
      <c r="U179" s="189"/>
      <c r="V179" s="189"/>
      <c r="W179" s="365">
        <f>W158</f>
        <v>38.5</v>
      </c>
      <c r="X179" s="365">
        <f>X158+W179</f>
        <v>69.3</v>
      </c>
      <c r="Y179" s="365">
        <f>Y158+X179</f>
        <v>100.1</v>
      </c>
      <c r="Z179" s="365">
        <f>Z158+Y179</f>
        <v>138.6</v>
      </c>
      <c r="AA179" s="213"/>
      <c r="AB179" s="365">
        <f>AB158+Z179</f>
        <v>177.1</v>
      </c>
      <c r="AC179" s="365">
        <f>AC158+AB179</f>
        <v>215.6</v>
      </c>
      <c r="AD179" s="365">
        <f>AD158+AC179</f>
        <v>254.1</v>
      </c>
      <c r="AE179" s="365">
        <f>AE158+AD179</f>
        <v>292.60000000000002</v>
      </c>
      <c r="AF179" s="365">
        <f>AF158+AE179</f>
        <v>331.1</v>
      </c>
      <c r="AG179" s="365">
        <f>AG158+AF179</f>
        <v>369.6</v>
      </c>
      <c r="AH179" s="365">
        <f>AH158+AG179</f>
        <v>408.1</v>
      </c>
      <c r="AI179" s="190"/>
      <c r="AJ179" s="227"/>
      <c r="AK179" s="242"/>
      <c r="AL179" s="242"/>
      <c r="AM179" s="8"/>
      <c r="AN179" s="8"/>
      <c r="AO179" s="8"/>
      <c r="AP179" s="8"/>
      <c r="AQ179" s="8"/>
      <c r="AR179" s="8"/>
      <c r="AS179" s="242"/>
      <c r="AT179" s="242"/>
      <c r="AU179" s="242"/>
      <c r="AV179" s="242"/>
      <c r="AW179" s="242"/>
      <c r="AX179" s="242"/>
      <c r="AY179" s="242"/>
      <c r="AZ179" s="242"/>
      <c r="BA179" s="242"/>
      <c r="BB179" s="242"/>
    </row>
    <row r="180" spans="1:77" ht="15" customHeight="1" x14ac:dyDescent="0.25">
      <c r="B180" s="177" t="s">
        <v>58</v>
      </c>
      <c r="C180" s="153"/>
      <c r="D180" s="153"/>
      <c r="E180" s="153"/>
      <c r="F180" s="153"/>
      <c r="G180" s="153"/>
      <c r="H180" s="153"/>
      <c r="I180" s="153"/>
      <c r="J180" s="153"/>
      <c r="K180" s="236"/>
      <c r="L180" s="154"/>
      <c r="M180" s="340" t="s">
        <v>81</v>
      </c>
      <c r="N180" s="340" t="s">
        <v>81</v>
      </c>
      <c r="O180" s="340" t="s">
        <v>81</v>
      </c>
      <c r="P180" s="340">
        <f>$P$184</f>
        <v>0</v>
      </c>
      <c r="Q180" s="153"/>
      <c r="R180" s="153"/>
      <c r="S180" s="153"/>
      <c r="T180" s="153"/>
      <c r="U180" s="153"/>
      <c r="V180" s="153"/>
      <c r="W180" s="340" t="s">
        <v>81</v>
      </c>
      <c r="X180" s="340" t="s">
        <v>81</v>
      </c>
      <c r="Y180" s="340" t="s">
        <v>81</v>
      </c>
      <c r="Z180" s="340" t="s">
        <v>81</v>
      </c>
      <c r="AA180" s="205"/>
      <c r="AB180" s="340" t="s">
        <v>81</v>
      </c>
      <c r="AC180" s="340" t="s">
        <v>81</v>
      </c>
      <c r="AD180" s="340" t="s">
        <v>81</v>
      </c>
      <c r="AE180" s="340" t="s">
        <v>81</v>
      </c>
      <c r="AF180" s="340" t="s">
        <v>81</v>
      </c>
      <c r="AG180" s="340" t="s">
        <v>81</v>
      </c>
      <c r="AH180" s="340" t="s">
        <v>81</v>
      </c>
      <c r="AI180" s="154"/>
      <c r="AJ180" s="226"/>
      <c r="AK180" s="81"/>
      <c r="AL180" s="81"/>
      <c r="AM180" s="8"/>
      <c r="AN180" s="8"/>
      <c r="AO180" s="8"/>
      <c r="AP180" s="8"/>
      <c r="AQ180" s="8"/>
      <c r="AR180" s="8"/>
      <c r="AS180" s="81"/>
      <c r="AT180" s="81"/>
      <c r="AU180" s="81"/>
      <c r="AV180" s="81"/>
      <c r="AW180" s="81"/>
      <c r="AX180" s="81"/>
      <c r="AY180" s="81"/>
      <c r="AZ180" s="81"/>
      <c r="BA180" s="81"/>
      <c r="BB180" s="81"/>
    </row>
    <row r="181" spans="1:77" ht="15" customHeight="1" thickBot="1" x14ac:dyDescent="0.3">
      <c r="B181" s="188"/>
      <c r="C181" s="189"/>
      <c r="D181" s="189"/>
      <c r="E181" s="189"/>
      <c r="F181" s="189"/>
      <c r="G181" s="189"/>
      <c r="H181" s="189"/>
      <c r="I181" s="189"/>
      <c r="J181" s="189"/>
      <c r="K181" s="237"/>
      <c r="L181" s="190"/>
      <c r="M181" s="365">
        <f>M158</f>
        <v>38.5</v>
      </c>
      <c r="N181" s="365">
        <f>N158+M181</f>
        <v>77</v>
      </c>
      <c r="O181" s="365">
        <f>O158+N181</f>
        <v>115.5</v>
      </c>
      <c r="P181" s="365">
        <f>P158+O181</f>
        <v>146.30000000000001</v>
      </c>
      <c r="Q181" s="189"/>
      <c r="R181" s="189"/>
      <c r="S181" s="189"/>
      <c r="T181" s="189"/>
      <c r="U181" s="189"/>
      <c r="V181" s="189"/>
      <c r="W181" s="343">
        <f>W158</f>
        <v>38.5</v>
      </c>
      <c r="X181" s="343">
        <f>X158+W181</f>
        <v>69.3</v>
      </c>
      <c r="Y181" s="343">
        <f>Y158+X181</f>
        <v>100.1</v>
      </c>
      <c r="Z181" s="343">
        <f>Z158+Y181</f>
        <v>138.6</v>
      </c>
      <c r="AA181" s="213"/>
      <c r="AB181" s="343">
        <f>AB158+Z181</f>
        <v>177.1</v>
      </c>
      <c r="AC181" s="343">
        <f>AC158+AB181</f>
        <v>215.6</v>
      </c>
      <c r="AD181" s="343">
        <f>AD158+AC181</f>
        <v>254.1</v>
      </c>
      <c r="AE181" s="343">
        <f>AE158+AD181</f>
        <v>292.60000000000002</v>
      </c>
      <c r="AF181" s="343">
        <f>AF158+AE181</f>
        <v>331.1</v>
      </c>
      <c r="AG181" s="343">
        <f>AG158+AF181</f>
        <v>369.6</v>
      </c>
      <c r="AH181" s="343">
        <f>AH158+AG181</f>
        <v>408.1</v>
      </c>
      <c r="AI181" s="190"/>
      <c r="AJ181" s="227"/>
      <c r="AK181" s="242"/>
      <c r="AL181" s="242"/>
      <c r="AM181" s="8"/>
      <c r="AN181" s="8"/>
      <c r="AO181" s="8"/>
      <c r="AP181" s="8"/>
      <c r="AQ181" s="8"/>
      <c r="AR181" s="8"/>
      <c r="AS181" s="242"/>
      <c r="AT181" s="242"/>
      <c r="AU181" s="242"/>
      <c r="AV181" s="242"/>
      <c r="AW181" s="242"/>
      <c r="AX181" s="242"/>
      <c r="AY181" s="242"/>
      <c r="AZ181" s="242"/>
      <c r="BA181" s="242"/>
      <c r="BB181" s="242"/>
    </row>
    <row r="182" spans="1:77" ht="15" customHeight="1" x14ac:dyDescent="0.25">
      <c r="B182" s="177" t="s">
        <v>59</v>
      </c>
      <c r="C182" s="200"/>
      <c r="D182" s="200"/>
      <c r="E182" s="200"/>
      <c r="F182" s="200"/>
      <c r="G182" s="200"/>
      <c r="H182" s="200"/>
      <c r="I182" s="200"/>
      <c r="J182" s="200"/>
      <c r="K182" s="249"/>
      <c r="L182" s="201"/>
      <c r="M182" s="382" t="s">
        <v>91</v>
      </c>
      <c r="N182" s="382" t="s">
        <v>91</v>
      </c>
      <c r="O182" s="382" t="s">
        <v>91</v>
      </c>
      <c r="P182" s="382">
        <f>$P$184</f>
        <v>0</v>
      </c>
      <c r="Q182" s="200"/>
      <c r="R182" s="200"/>
      <c r="S182" s="200"/>
      <c r="T182" s="200"/>
      <c r="U182" s="200"/>
      <c r="V182" s="200"/>
      <c r="W182" s="340" t="s">
        <v>81</v>
      </c>
      <c r="X182" s="340" t="s">
        <v>81</v>
      </c>
      <c r="Y182" s="340" t="s">
        <v>81</v>
      </c>
      <c r="Z182" s="340" t="s">
        <v>81</v>
      </c>
      <c r="AA182" s="219"/>
      <c r="AB182" s="340" t="s">
        <v>81</v>
      </c>
      <c r="AC182" s="340" t="s">
        <v>81</v>
      </c>
      <c r="AD182" s="340" t="s">
        <v>81</v>
      </c>
      <c r="AE182" s="340" t="s">
        <v>81</v>
      </c>
      <c r="AF182" s="340" t="s">
        <v>81</v>
      </c>
      <c r="AG182" s="340" t="s">
        <v>81</v>
      </c>
      <c r="AH182" s="340" t="s">
        <v>81</v>
      </c>
      <c r="AI182" s="154"/>
      <c r="AJ182" s="226"/>
      <c r="AK182" s="81"/>
      <c r="AL182" s="81"/>
      <c r="AM182" s="8"/>
      <c r="AN182" s="8"/>
      <c r="AO182" s="8"/>
      <c r="AP182" s="8"/>
      <c r="AQ182" s="8"/>
      <c r="AR182" s="8"/>
      <c r="AS182" s="81"/>
      <c r="AT182" s="81"/>
      <c r="AU182" s="81"/>
      <c r="AV182" s="81"/>
      <c r="AW182" s="81"/>
      <c r="AX182" s="81"/>
      <c r="AY182" s="81"/>
      <c r="AZ182" s="81"/>
      <c r="BA182" s="81"/>
      <c r="BB182" s="81"/>
    </row>
    <row r="183" spans="1:77" ht="15" customHeight="1" thickBot="1" x14ac:dyDescent="0.3">
      <c r="B183" s="223"/>
      <c r="C183" s="231"/>
      <c r="D183" s="231"/>
      <c r="E183" s="231"/>
      <c r="F183" s="231"/>
      <c r="G183" s="231"/>
      <c r="H183" s="231"/>
      <c r="I183" s="231"/>
      <c r="J183" s="231"/>
      <c r="K183" s="224"/>
      <c r="L183" s="224"/>
      <c r="M183" s="484">
        <f>M158</f>
        <v>38.5</v>
      </c>
      <c r="N183" s="484">
        <f>N158+M183</f>
        <v>77</v>
      </c>
      <c r="O183" s="484">
        <f>O158+N183</f>
        <v>115.5</v>
      </c>
      <c r="P183" s="484">
        <f>P158+O183</f>
        <v>146.30000000000001</v>
      </c>
      <c r="Q183" s="231"/>
      <c r="R183" s="231"/>
      <c r="S183" s="231"/>
      <c r="T183" s="231"/>
      <c r="U183" s="231"/>
      <c r="V183" s="231"/>
      <c r="W183" s="394">
        <f>W158</f>
        <v>38.5</v>
      </c>
      <c r="X183" s="394">
        <f>X158+W183</f>
        <v>69.3</v>
      </c>
      <c r="Y183" s="394">
        <f>Y158+X183</f>
        <v>100.1</v>
      </c>
      <c r="Z183" s="394">
        <f>Z158+Y183</f>
        <v>138.6</v>
      </c>
      <c r="AA183" s="250"/>
      <c r="AB183" s="394">
        <f>AB158+Z183</f>
        <v>177.1</v>
      </c>
      <c r="AC183" s="394">
        <f>AC158+AB183</f>
        <v>215.6</v>
      </c>
      <c r="AD183" s="394">
        <f>AD158+AC183</f>
        <v>254.1</v>
      </c>
      <c r="AE183" s="394">
        <f>AE158+AD183</f>
        <v>292.60000000000002</v>
      </c>
      <c r="AF183" s="394">
        <f>AF158+AE183</f>
        <v>331.1</v>
      </c>
      <c r="AG183" s="394">
        <f>AG158+AF183</f>
        <v>369.6</v>
      </c>
      <c r="AH183" s="394">
        <f>AH158+AG183</f>
        <v>408.1</v>
      </c>
      <c r="AI183" s="224"/>
      <c r="AJ183" s="225"/>
      <c r="AK183" s="242"/>
      <c r="AL183" s="242"/>
      <c r="AM183" s="8"/>
      <c r="AN183" s="8"/>
      <c r="AO183" s="8"/>
      <c r="AP183" s="8"/>
      <c r="AQ183" s="8"/>
      <c r="AR183" s="8"/>
      <c r="AS183" s="242"/>
      <c r="AT183" s="242"/>
      <c r="AU183" s="242"/>
      <c r="AV183" s="242"/>
      <c r="AW183" s="242"/>
      <c r="AX183" s="242"/>
      <c r="AY183" s="242"/>
      <c r="AZ183" s="242"/>
      <c r="BA183" s="242"/>
      <c r="BB183" s="242"/>
    </row>
    <row r="184" spans="1:77" x14ac:dyDescent="0.25">
      <c r="B184" s="8"/>
      <c r="C184" s="9"/>
      <c r="D184" s="9"/>
      <c r="E184" s="9"/>
      <c r="F184" s="9"/>
      <c r="G184" s="9"/>
      <c r="H184" s="9"/>
      <c r="I184" s="9"/>
      <c r="J184" s="9"/>
      <c r="K184" s="10"/>
      <c r="L184" s="10"/>
      <c r="M184" s="8"/>
      <c r="N184" s="8"/>
      <c r="O184" s="8"/>
      <c r="P184" s="8"/>
      <c r="Q184" s="9"/>
      <c r="R184" s="9"/>
      <c r="S184" s="9"/>
      <c r="T184" s="9"/>
      <c r="U184" s="9"/>
      <c r="V184" s="9"/>
      <c r="W184" s="8"/>
      <c r="X184" s="8"/>
      <c r="Y184" s="8"/>
      <c r="Z184" s="8"/>
      <c r="AA184" s="11"/>
      <c r="AB184" s="8"/>
      <c r="AC184" s="8"/>
      <c r="AD184" s="8"/>
      <c r="AE184" s="140" t="s">
        <v>0</v>
      </c>
      <c r="AF184" s="140" t="s">
        <v>0</v>
      </c>
      <c r="AG184" s="140" t="s">
        <v>0</v>
      </c>
      <c r="AH184" s="140" t="s">
        <v>0</v>
      </c>
      <c r="AI184" s="80"/>
      <c r="AJ184" s="80"/>
      <c r="AK184" s="50"/>
      <c r="AL184" s="50"/>
      <c r="AM184" s="8"/>
      <c r="AN184" s="8"/>
      <c r="AO184" s="8"/>
      <c r="AP184" s="8"/>
      <c r="AQ184" s="8"/>
      <c r="AR184" s="8"/>
      <c r="AS184" s="50"/>
      <c r="AT184" s="50"/>
      <c r="AU184" s="50"/>
      <c r="AV184" s="50"/>
      <c r="AW184" s="50"/>
      <c r="AX184" s="50"/>
      <c r="AY184" s="50"/>
      <c r="AZ184" s="50"/>
      <c r="BA184" s="50"/>
      <c r="BB184" s="50"/>
      <c r="BD184" s="68"/>
      <c r="BU184" s="78"/>
    </row>
    <row r="185" spans="1:77" x14ac:dyDescent="0.25">
      <c r="A185" s="140" t="s">
        <v>87</v>
      </c>
      <c r="BN185" s="128"/>
      <c r="BO185" s="8"/>
      <c r="BP185" s="8"/>
      <c r="BQ185" s="8"/>
      <c r="BR185" s="8"/>
      <c r="BS185" s="8"/>
      <c r="BT185" s="78"/>
      <c r="BV185" s="8"/>
      <c r="BW185" s="8"/>
      <c r="BX185" s="8"/>
      <c r="BY185" s="8"/>
    </row>
    <row r="186" spans="1:77" ht="12.75" x14ac:dyDescent="0.2">
      <c r="A186" s="68" t="s">
        <v>113</v>
      </c>
      <c r="B186" s="73" t="s">
        <v>80</v>
      </c>
      <c r="C186" s="127">
        <f>(COUNTIF(C1:C183,"A"))*5</f>
        <v>30</v>
      </c>
      <c r="D186" s="127">
        <f t="shared" ref="D186:Q186" si="43">(COUNTIF(D1:D183,"A"))*5</f>
        <v>35</v>
      </c>
      <c r="E186" s="127">
        <f t="shared" si="43"/>
        <v>35</v>
      </c>
      <c r="F186" s="127">
        <f t="shared" si="43"/>
        <v>40</v>
      </c>
      <c r="G186" s="127">
        <f t="shared" si="43"/>
        <v>60</v>
      </c>
      <c r="H186" s="127">
        <f t="shared" si="43"/>
        <v>60</v>
      </c>
      <c r="I186" s="127">
        <f t="shared" si="43"/>
        <v>35</v>
      </c>
      <c r="J186" s="127">
        <f t="shared" si="43"/>
        <v>25</v>
      </c>
      <c r="K186" s="127">
        <f t="shared" si="43"/>
        <v>25</v>
      </c>
      <c r="L186" s="127">
        <f t="shared" si="43"/>
        <v>25</v>
      </c>
      <c r="M186" s="127">
        <f t="shared" si="43"/>
        <v>60</v>
      </c>
      <c r="N186" s="127">
        <f>(COUNTIF(N1:N183,"A"))*5</f>
        <v>60</v>
      </c>
      <c r="O186" s="127">
        <f t="shared" si="43"/>
        <v>60</v>
      </c>
      <c r="P186" s="127">
        <f t="shared" si="43"/>
        <v>60</v>
      </c>
      <c r="Q186" s="127">
        <f t="shared" si="43"/>
        <v>25</v>
      </c>
      <c r="R186" s="127">
        <f t="shared" ref="R186:BB186" si="44">(COUNTIF(R1:R183,"A"))*5</f>
        <v>25</v>
      </c>
      <c r="S186" s="127">
        <f t="shared" si="44"/>
        <v>50</v>
      </c>
      <c r="T186" s="127">
        <f t="shared" si="44"/>
        <v>45</v>
      </c>
      <c r="U186" s="127">
        <f t="shared" si="44"/>
        <v>45</v>
      </c>
      <c r="V186" s="127">
        <f t="shared" si="44"/>
        <v>45</v>
      </c>
      <c r="W186" s="127">
        <f t="shared" si="44"/>
        <v>80</v>
      </c>
      <c r="X186" s="127">
        <f t="shared" si="44"/>
        <v>80</v>
      </c>
      <c r="Y186" s="127">
        <f t="shared" si="44"/>
        <v>80</v>
      </c>
      <c r="Z186" s="127">
        <f t="shared" si="44"/>
        <v>80</v>
      </c>
      <c r="AA186" s="127">
        <f t="shared" si="44"/>
        <v>20</v>
      </c>
      <c r="AB186" s="127">
        <f t="shared" si="44"/>
        <v>65</v>
      </c>
      <c r="AC186" s="127">
        <f t="shared" si="44"/>
        <v>60</v>
      </c>
      <c r="AD186" s="127">
        <f t="shared" si="44"/>
        <v>60</v>
      </c>
      <c r="AE186" s="127">
        <f t="shared" si="44"/>
        <v>55</v>
      </c>
      <c r="AF186" s="127">
        <f t="shared" si="44"/>
        <v>55</v>
      </c>
      <c r="AG186" s="127">
        <f t="shared" si="44"/>
        <v>85</v>
      </c>
      <c r="AH186" s="127">
        <f t="shared" si="44"/>
        <v>85</v>
      </c>
      <c r="AI186" s="127">
        <f t="shared" si="44"/>
        <v>35</v>
      </c>
      <c r="AJ186" s="127">
        <f t="shared" si="44"/>
        <v>35</v>
      </c>
      <c r="AK186" s="127">
        <f t="shared" si="44"/>
        <v>25</v>
      </c>
      <c r="AL186" s="127">
        <f t="shared" si="44"/>
        <v>25</v>
      </c>
      <c r="AM186" s="127">
        <f t="shared" si="44"/>
        <v>45</v>
      </c>
      <c r="AN186" s="127">
        <f t="shared" si="44"/>
        <v>45</v>
      </c>
      <c r="AO186" s="127">
        <f t="shared" si="44"/>
        <v>50</v>
      </c>
      <c r="AP186" s="127">
        <f t="shared" si="44"/>
        <v>50</v>
      </c>
      <c r="AQ186" s="127">
        <f>(COUNTIF(AQ22:AQ183,"A"))*5</f>
        <v>50</v>
      </c>
      <c r="AR186" s="127">
        <f t="shared" si="44"/>
        <v>70</v>
      </c>
      <c r="AS186" s="127">
        <f t="shared" si="44"/>
        <v>50</v>
      </c>
      <c r="AT186" s="127">
        <f t="shared" si="44"/>
        <v>55</v>
      </c>
      <c r="AU186" s="127">
        <f t="shared" si="44"/>
        <v>50</v>
      </c>
      <c r="AV186" s="127">
        <f t="shared" si="44"/>
        <v>50</v>
      </c>
      <c r="AW186" s="127">
        <f t="shared" si="44"/>
        <v>55</v>
      </c>
      <c r="AX186" s="127">
        <f t="shared" si="44"/>
        <v>55</v>
      </c>
      <c r="AY186" s="127">
        <f t="shared" si="44"/>
        <v>40</v>
      </c>
      <c r="AZ186" s="127">
        <f t="shared" si="44"/>
        <v>10</v>
      </c>
      <c r="BA186" s="127">
        <f t="shared" si="44"/>
        <v>40</v>
      </c>
      <c r="BB186" s="127">
        <f t="shared" si="44"/>
        <v>40</v>
      </c>
      <c r="BD186" s="68"/>
      <c r="BU186" s="78"/>
      <c r="BV186" s="8"/>
      <c r="BW186" s="8"/>
      <c r="BX186" s="8"/>
      <c r="BY186" s="8"/>
    </row>
    <row r="187" spans="1:77" ht="5.0999999999999996" customHeight="1" x14ac:dyDescent="0.25"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  <c r="Y187" s="127"/>
      <c r="Z187" s="127"/>
      <c r="AA187" s="127"/>
      <c r="AB187" s="127"/>
      <c r="AC187" s="127"/>
      <c r="AD187" s="127"/>
      <c r="AE187" s="127"/>
      <c r="AF187" s="127"/>
      <c r="AG187" s="127"/>
      <c r="AH187" s="127"/>
      <c r="AI187" s="127"/>
      <c r="AJ187" s="127"/>
      <c r="AK187" s="127"/>
      <c r="AL187" s="127"/>
      <c r="AM187" s="127"/>
      <c r="AN187" s="127"/>
      <c r="AO187" s="127"/>
      <c r="AP187" s="127"/>
      <c r="AQ187" s="127"/>
      <c r="AR187" s="127"/>
      <c r="AS187" s="127"/>
      <c r="AT187" s="127"/>
      <c r="AU187" s="127"/>
      <c r="AV187" s="127"/>
      <c r="AW187" s="127"/>
      <c r="AX187" s="127"/>
      <c r="AY187" s="127"/>
      <c r="AZ187" s="127"/>
      <c r="BA187" s="127"/>
      <c r="BB187" s="127"/>
      <c r="BN187" s="8"/>
      <c r="BO187" s="78"/>
      <c r="BP187" s="78"/>
      <c r="BQ187" s="78"/>
      <c r="BR187" s="78"/>
      <c r="BS187" s="78"/>
      <c r="BT187" s="78"/>
      <c r="BV187" s="8"/>
      <c r="BW187" s="8"/>
      <c r="BX187" s="8"/>
      <c r="BY187" s="8"/>
    </row>
    <row r="188" spans="1:77" ht="12.75" x14ac:dyDescent="0.2">
      <c r="A188" s="68" t="s">
        <v>114</v>
      </c>
      <c r="B188" s="72" t="s">
        <v>81</v>
      </c>
      <c r="C188" s="72">
        <f>(COUNTIF(C1:C183,"P")+COUNTIF(C1:C183,"PO"))*5</f>
        <v>30</v>
      </c>
      <c r="D188" s="72">
        <f t="shared" ref="D188:BB188" si="45">(COUNTIF(D1:D183,"P")+COUNTIF(D1:D183,"PO"))*5</f>
        <v>30</v>
      </c>
      <c r="E188" s="72">
        <f t="shared" si="45"/>
        <v>30</v>
      </c>
      <c r="F188" s="72">
        <f t="shared" si="45"/>
        <v>30</v>
      </c>
      <c r="G188" s="72">
        <f t="shared" si="45"/>
        <v>15</v>
      </c>
      <c r="H188" s="72">
        <f t="shared" si="45"/>
        <v>15</v>
      </c>
      <c r="I188" s="72">
        <f t="shared" si="45"/>
        <v>5</v>
      </c>
      <c r="J188" s="72">
        <f t="shared" si="45"/>
        <v>5</v>
      </c>
      <c r="K188" s="72">
        <f t="shared" si="45"/>
        <v>10</v>
      </c>
      <c r="L188" s="72">
        <f t="shared" si="45"/>
        <v>10</v>
      </c>
      <c r="M188" s="72">
        <f t="shared" si="45"/>
        <v>30</v>
      </c>
      <c r="N188" s="72">
        <f t="shared" si="45"/>
        <v>30</v>
      </c>
      <c r="O188" s="72">
        <f t="shared" si="45"/>
        <v>30</v>
      </c>
      <c r="P188" s="72">
        <f t="shared" si="45"/>
        <v>30</v>
      </c>
      <c r="Q188" s="72">
        <f t="shared" si="45"/>
        <v>20</v>
      </c>
      <c r="R188" s="72">
        <f t="shared" si="45"/>
        <v>20</v>
      </c>
      <c r="S188" s="72">
        <f t="shared" si="45"/>
        <v>20</v>
      </c>
      <c r="T188" s="72">
        <f t="shared" si="45"/>
        <v>15</v>
      </c>
      <c r="U188" s="72">
        <f t="shared" si="45"/>
        <v>15</v>
      </c>
      <c r="V188" s="72">
        <f t="shared" si="45"/>
        <v>20</v>
      </c>
      <c r="W188" s="72">
        <f t="shared" si="45"/>
        <v>30</v>
      </c>
      <c r="X188" s="72">
        <f t="shared" si="45"/>
        <v>30</v>
      </c>
      <c r="Y188" s="72">
        <f t="shared" si="45"/>
        <v>30</v>
      </c>
      <c r="Z188" s="72">
        <f t="shared" si="45"/>
        <v>30</v>
      </c>
      <c r="AA188" s="72">
        <f t="shared" si="45"/>
        <v>20</v>
      </c>
      <c r="AB188" s="72">
        <f t="shared" si="45"/>
        <v>35</v>
      </c>
      <c r="AC188" s="72">
        <f t="shared" si="45"/>
        <v>35</v>
      </c>
      <c r="AD188" s="72">
        <f t="shared" si="45"/>
        <v>35</v>
      </c>
      <c r="AE188" s="72">
        <f t="shared" si="45"/>
        <v>30</v>
      </c>
      <c r="AF188" s="72">
        <f t="shared" si="45"/>
        <v>30</v>
      </c>
      <c r="AG188" s="72">
        <f t="shared" si="45"/>
        <v>35</v>
      </c>
      <c r="AH188" s="72">
        <f t="shared" si="45"/>
        <v>30</v>
      </c>
      <c r="AI188" s="72">
        <f t="shared" si="45"/>
        <v>25</v>
      </c>
      <c r="AJ188" s="72">
        <f t="shared" si="45"/>
        <v>25</v>
      </c>
      <c r="AK188" s="72">
        <f t="shared" si="45"/>
        <v>15</v>
      </c>
      <c r="AL188" s="72">
        <f t="shared" si="45"/>
        <v>15</v>
      </c>
      <c r="AM188" s="72">
        <f t="shared" si="45"/>
        <v>10</v>
      </c>
      <c r="AN188" s="72">
        <f t="shared" si="45"/>
        <v>10</v>
      </c>
      <c r="AO188" s="72">
        <f t="shared" si="45"/>
        <v>30</v>
      </c>
      <c r="AP188" s="72">
        <f t="shared" si="45"/>
        <v>30</v>
      </c>
      <c r="AQ188" s="72">
        <f>(COUNTIF(AQ22:AQ183,"P")+COUNTIF(AQ22:AQ183,"PO"))*5</f>
        <v>25</v>
      </c>
      <c r="AR188" s="72">
        <f t="shared" si="45"/>
        <v>30</v>
      </c>
      <c r="AS188" s="72">
        <f t="shared" si="45"/>
        <v>10</v>
      </c>
      <c r="AT188" s="72">
        <f t="shared" si="45"/>
        <v>10</v>
      </c>
      <c r="AU188" s="72">
        <f t="shared" si="45"/>
        <v>25</v>
      </c>
      <c r="AV188" s="72">
        <f t="shared" si="45"/>
        <v>25</v>
      </c>
      <c r="AW188" s="72">
        <f t="shared" si="45"/>
        <v>30</v>
      </c>
      <c r="AX188" s="72">
        <f t="shared" si="45"/>
        <v>30</v>
      </c>
      <c r="AY188" s="72">
        <f t="shared" si="45"/>
        <v>30</v>
      </c>
      <c r="AZ188" s="72">
        <f t="shared" si="45"/>
        <v>15</v>
      </c>
      <c r="BA188" s="72">
        <f t="shared" si="45"/>
        <v>30</v>
      </c>
      <c r="BB188" s="72">
        <f t="shared" si="45"/>
        <v>30</v>
      </c>
      <c r="BD188" s="68"/>
      <c r="BV188" s="8"/>
      <c r="BW188" s="8"/>
      <c r="BX188" s="8"/>
      <c r="BY188" s="8"/>
    </row>
    <row r="189" spans="1:77" hidden="1" x14ac:dyDescent="0.25">
      <c r="B189" s="7">
        <v>2018</v>
      </c>
      <c r="C189" s="143">
        <v>23</v>
      </c>
      <c r="D189" s="143">
        <v>30</v>
      </c>
      <c r="E189" s="143">
        <v>31</v>
      </c>
      <c r="F189" s="143">
        <v>29</v>
      </c>
      <c r="G189" s="143">
        <v>29</v>
      </c>
      <c r="H189" s="143">
        <v>30</v>
      </c>
      <c r="I189" s="143">
        <v>32</v>
      </c>
      <c r="J189" s="143">
        <v>30</v>
      </c>
      <c r="K189" s="143">
        <v>26</v>
      </c>
      <c r="L189" s="143">
        <v>24</v>
      </c>
      <c r="M189" s="143">
        <v>11</v>
      </c>
      <c r="N189" s="143">
        <v>8</v>
      </c>
      <c r="O189" s="143">
        <v>20</v>
      </c>
      <c r="P189" s="143">
        <v>21</v>
      </c>
      <c r="Q189" s="143">
        <v>28</v>
      </c>
      <c r="R189" s="143">
        <v>28</v>
      </c>
      <c r="S189" s="143">
        <v>12</v>
      </c>
      <c r="T189" s="143">
        <v>24</v>
      </c>
      <c r="U189" s="143">
        <v>23</v>
      </c>
      <c r="V189" s="143">
        <v>24</v>
      </c>
      <c r="W189" s="143">
        <v>24</v>
      </c>
      <c r="X189" s="143">
        <v>20</v>
      </c>
      <c r="Y189" s="143">
        <v>39</v>
      </c>
      <c r="Z189" s="143">
        <v>40</v>
      </c>
      <c r="AA189" s="143">
        <v>19</v>
      </c>
      <c r="AB189" s="143">
        <v>10</v>
      </c>
      <c r="AC189" s="143">
        <v>25</v>
      </c>
      <c r="AD189" s="143">
        <v>26</v>
      </c>
      <c r="AE189" s="143">
        <v>27</v>
      </c>
      <c r="AF189" s="143">
        <v>29</v>
      </c>
      <c r="AG189" s="143">
        <v>30</v>
      </c>
      <c r="AH189" s="143">
        <v>33</v>
      </c>
      <c r="AI189" s="143">
        <v>30</v>
      </c>
      <c r="AJ189" s="143">
        <v>27</v>
      </c>
      <c r="AK189" s="143">
        <v>21</v>
      </c>
      <c r="AL189" s="143">
        <v>23</v>
      </c>
      <c r="AM189" s="143">
        <v>10</v>
      </c>
      <c r="AN189" s="143">
        <v>15</v>
      </c>
      <c r="AO189" s="143">
        <v>30</v>
      </c>
      <c r="AP189" s="143">
        <v>32</v>
      </c>
      <c r="AQ189" s="143">
        <v>35</v>
      </c>
      <c r="AR189" s="143">
        <v>32</v>
      </c>
      <c r="AS189" s="143">
        <v>21</v>
      </c>
      <c r="AT189" s="143">
        <v>29</v>
      </c>
      <c r="AU189" s="143">
        <v>30</v>
      </c>
      <c r="AV189" s="143">
        <v>29</v>
      </c>
      <c r="AW189" s="143">
        <v>25</v>
      </c>
      <c r="AX189" s="143">
        <v>45</v>
      </c>
      <c r="AY189" s="143">
        <v>35</v>
      </c>
      <c r="AZ189" s="143">
        <v>36</v>
      </c>
      <c r="BA189" s="143">
        <v>40</v>
      </c>
      <c r="BB189" s="144">
        <v>14</v>
      </c>
      <c r="BV189" s="8"/>
      <c r="BW189" s="8"/>
      <c r="BX189" s="8"/>
      <c r="BY189" s="8"/>
    </row>
    <row r="190" spans="1:77" ht="5.0999999999999996" customHeight="1" x14ac:dyDescent="0.2">
      <c r="BD190" s="68"/>
      <c r="BV190" s="8"/>
      <c r="BW190" s="8"/>
      <c r="BX190" s="8"/>
      <c r="BY190" s="8"/>
    </row>
    <row r="191" spans="1:77" x14ac:dyDescent="0.25">
      <c r="A191" s="68" t="s">
        <v>77</v>
      </c>
      <c r="B191" s="74" t="s">
        <v>82</v>
      </c>
      <c r="C191" s="74">
        <f>(COUNTIF(C1:C183,"SLP"))*5</f>
        <v>0</v>
      </c>
      <c r="D191" s="74">
        <f t="shared" ref="D191:Q191" si="46">(COUNTIF(D1:D183,"SLP"))*5</f>
        <v>20</v>
      </c>
      <c r="E191" s="74">
        <f t="shared" si="46"/>
        <v>20</v>
      </c>
      <c r="F191" s="74">
        <f t="shared" si="46"/>
        <v>20</v>
      </c>
      <c r="G191" s="74">
        <f t="shared" si="46"/>
        <v>35</v>
      </c>
      <c r="H191" s="74">
        <f t="shared" si="46"/>
        <v>35</v>
      </c>
      <c r="I191" s="74">
        <f t="shared" si="46"/>
        <v>35</v>
      </c>
      <c r="J191" s="74">
        <f t="shared" si="46"/>
        <v>15</v>
      </c>
      <c r="K191" s="74">
        <f t="shared" si="46"/>
        <v>35</v>
      </c>
      <c r="L191" s="74">
        <f t="shared" si="46"/>
        <v>35</v>
      </c>
      <c r="M191" s="74">
        <f t="shared" si="46"/>
        <v>20</v>
      </c>
      <c r="N191" s="74">
        <f t="shared" si="46"/>
        <v>20</v>
      </c>
      <c r="O191" s="74">
        <f t="shared" si="46"/>
        <v>20</v>
      </c>
      <c r="P191" s="74">
        <f t="shared" si="46"/>
        <v>10</v>
      </c>
      <c r="Q191" s="74">
        <f t="shared" si="46"/>
        <v>20</v>
      </c>
      <c r="R191" s="74">
        <f t="shared" ref="R191:BB191" si="47">(COUNTIF(R1:R183,"SLP"))*5</f>
        <v>20</v>
      </c>
      <c r="S191" s="74">
        <f t="shared" si="47"/>
        <v>20</v>
      </c>
      <c r="T191" s="74">
        <f t="shared" si="47"/>
        <v>25</v>
      </c>
      <c r="U191" s="74">
        <f t="shared" si="47"/>
        <v>30</v>
      </c>
      <c r="V191" s="74">
        <f t="shared" si="47"/>
        <v>30</v>
      </c>
      <c r="W191" s="74">
        <f t="shared" si="47"/>
        <v>30</v>
      </c>
      <c r="X191" s="74">
        <f t="shared" si="47"/>
        <v>30</v>
      </c>
      <c r="Y191" s="74">
        <f t="shared" si="47"/>
        <v>30</v>
      </c>
      <c r="Z191" s="74">
        <f t="shared" si="47"/>
        <v>30</v>
      </c>
      <c r="AA191" s="74">
        <f t="shared" si="47"/>
        <v>15</v>
      </c>
      <c r="AB191" s="74">
        <f t="shared" si="47"/>
        <v>15</v>
      </c>
      <c r="AC191" s="74">
        <f t="shared" si="47"/>
        <v>30</v>
      </c>
      <c r="AD191" s="74">
        <f t="shared" si="47"/>
        <v>30</v>
      </c>
      <c r="AE191" s="74">
        <f t="shared" si="47"/>
        <v>30</v>
      </c>
      <c r="AF191" s="74">
        <f t="shared" si="47"/>
        <v>30</v>
      </c>
      <c r="AG191" s="74">
        <f t="shared" si="47"/>
        <v>30</v>
      </c>
      <c r="AH191" s="74">
        <f t="shared" si="47"/>
        <v>30</v>
      </c>
      <c r="AI191" s="74">
        <f t="shared" si="47"/>
        <v>15</v>
      </c>
      <c r="AJ191" s="74">
        <f t="shared" si="47"/>
        <v>15</v>
      </c>
      <c r="AK191" s="74">
        <f t="shared" si="47"/>
        <v>15</v>
      </c>
      <c r="AL191" s="74">
        <f t="shared" si="47"/>
        <v>15</v>
      </c>
      <c r="AM191" s="74">
        <f t="shared" si="47"/>
        <v>35</v>
      </c>
      <c r="AN191" s="74">
        <f t="shared" si="47"/>
        <v>35</v>
      </c>
      <c r="AO191" s="74">
        <f t="shared" si="47"/>
        <v>20</v>
      </c>
      <c r="AP191" s="74">
        <f t="shared" si="47"/>
        <v>20</v>
      </c>
      <c r="AQ191" s="74">
        <f>(COUNTIF(AQ22:AQ183,"SLP"))*5</f>
        <v>15</v>
      </c>
      <c r="AR191" s="74">
        <f t="shared" si="47"/>
        <v>25</v>
      </c>
      <c r="AS191" s="74">
        <f t="shared" si="47"/>
        <v>30</v>
      </c>
      <c r="AT191" s="74">
        <f t="shared" si="47"/>
        <v>30</v>
      </c>
      <c r="AU191" s="74">
        <f t="shared" si="47"/>
        <v>30</v>
      </c>
      <c r="AV191" s="74">
        <f t="shared" si="47"/>
        <v>30</v>
      </c>
      <c r="AW191" s="74">
        <f t="shared" si="47"/>
        <v>20</v>
      </c>
      <c r="AX191" s="74">
        <f t="shared" si="47"/>
        <v>20</v>
      </c>
      <c r="AY191" s="74">
        <f t="shared" si="47"/>
        <v>15</v>
      </c>
      <c r="AZ191" s="74">
        <f t="shared" si="47"/>
        <v>15</v>
      </c>
      <c r="BA191" s="74">
        <f t="shared" si="47"/>
        <v>15</v>
      </c>
      <c r="BB191" s="74">
        <f t="shared" si="47"/>
        <v>15</v>
      </c>
      <c r="BV191" s="8"/>
      <c r="BW191" s="8"/>
      <c r="BX191" s="8"/>
      <c r="BY191" s="8"/>
    </row>
    <row r="192" spans="1:77" ht="5.0999999999999996" customHeight="1" x14ac:dyDescent="0.25">
      <c r="C192" s="127"/>
      <c r="D192" s="127"/>
      <c r="E192" s="127"/>
      <c r="F192" s="127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  <c r="U192" s="127"/>
      <c r="V192" s="127"/>
      <c r="W192" s="127"/>
      <c r="X192" s="127"/>
      <c r="Y192" s="127"/>
      <c r="Z192" s="127"/>
      <c r="AA192" s="127"/>
      <c r="AB192" s="127"/>
      <c r="AC192" s="127"/>
      <c r="AD192" s="127"/>
      <c r="AE192" s="127"/>
      <c r="AF192" s="127"/>
      <c r="AG192" s="127"/>
      <c r="AH192" s="127"/>
      <c r="AI192" s="127"/>
      <c r="AJ192" s="127"/>
      <c r="AK192" s="127"/>
      <c r="AL192" s="127"/>
      <c r="AM192" s="127"/>
      <c r="AN192" s="127"/>
      <c r="AO192" s="127"/>
      <c r="AP192" s="127"/>
      <c r="AQ192" s="127"/>
      <c r="AR192" s="127"/>
      <c r="AS192" s="127"/>
      <c r="AT192" s="127"/>
      <c r="AU192" s="127"/>
      <c r="AV192" s="127"/>
      <c r="AW192" s="127"/>
      <c r="AX192" s="127"/>
      <c r="AY192" s="127"/>
      <c r="AZ192" s="127"/>
      <c r="BA192" s="127"/>
      <c r="BB192" s="127"/>
      <c r="BV192" s="8"/>
      <c r="BW192" s="8"/>
      <c r="BX192" s="8"/>
      <c r="BY192" s="8"/>
    </row>
    <row r="193" spans="1:77" x14ac:dyDescent="0.25">
      <c r="A193" s="68" t="s">
        <v>78</v>
      </c>
      <c r="B193" s="75" t="s">
        <v>83</v>
      </c>
      <c r="C193" s="145">
        <f>(COUNTIF(C2:C183,"AP"))*5</f>
        <v>0</v>
      </c>
      <c r="D193" s="145">
        <f t="shared" ref="D193:Q193" si="48">(COUNTIF(D2:D183,"AP"))*5</f>
        <v>15</v>
      </c>
      <c r="E193" s="145">
        <f t="shared" si="48"/>
        <v>15</v>
      </c>
      <c r="F193" s="145">
        <f t="shared" si="48"/>
        <v>15</v>
      </c>
      <c r="G193" s="145">
        <f t="shared" si="48"/>
        <v>30</v>
      </c>
      <c r="H193" s="145">
        <f t="shared" si="48"/>
        <v>30</v>
      </c>
      <c r="I193" s="145">
        <f t="shared" si="48"/>
        <v>30</v>
      </c>
      <c r="J193" s="145">
        <f t="shared" si="48"/>
        <v>15</v>
      </c>
      <c r="K193" s="145">
        <f t="shared" si="48"/>
        <v>30</v>
      </c>
      <c r="L193" s="145">
        <f t="shared" si="48"/>
        <v>30</v>
      </c>
      <c r="M193" s="145">
        <f t="shared" si="48"/>
        <v>15</v>
      </c>
      <c r="N193" s="145">
        <f t="shared" si="48"/>
        <v>15</v>
      </c>
      <c r="O193" s="145">
        <f t="shared" si="48"/>
        <v>15</v>
      </c>
      <c r="P193" s="145">
        <f t="shared" si="48"/>
        <v>20</v>
      </c>
      <c r="Q193" s="145">
        <f t="shared" si="48"/>
        <v>35</v>
      </c>
      <c r="R193" s="145">
        <f t="shared" ref="R193:BB193" si="49">(COUNTIF(R2:R183,"AP"))*5</f>
        <v>30</v>
      </c>
      <c r="S193" s="145">
        <f t="shared" si="49"/>
        <v>25</v>
      </c>
      <c r="T193" s="145">
        <f t="shared" si="49"/>
        <v>35</v>
      </c>
      <c r="U193" s="145">
        <f t="shared" si="49"/>
        <v>30</v>
      </c>
      <c r="V193" s="145">
        <f t="shared" si="49"/>
        <v>30</v>
      </c>
      <c r="W193" s="145">
        <f t="shared" si="49"/>
        <v>35</v>
      </c>
      <c r="X193" s="145">
        <f t="shared" si="49"/>
        <v>35</v>
      </c>
      <c r="Y193" s="145">
        <f t="shared" si="49"/>
        <v>35</v>
      </c>
      <c r="Z193" s="145">
        <f t="shared" si="49"/>
        <v>35</v>
      </c>
      <c r="AA193" s="145">
        <f t="shared" si="49"/>
        <v>25</v>
      </c>
      <c r="AB193" s="145">
        <f t="shared" si="49"/>
        <v>25</v>
      </c>
      <c r="AC193" s="145">
        <f t="shared" si="49"/>
        <v>20</v>
      </c>
      <c r="AD193" s="145">
        <f t="shared" si="49"/>
        <v>20</v>
      </c>
      <c r="AE193" s="145">
        <f t="shared" si="49"/>
        <v>20</v>
      </c>
      <c r="AF193" s="145">
        <f t="shared" si="49"/>
        <v>20</v>
      </c>
      <c r="AG193" s="145">
        <f t="shared" si="49"/>
        <v>20</v>
      </c>
      <c r="AH193" s="145">
        <f t="shared" si="49"/>
        <v>20</v>
      </c>
      <c r="AI193" s="145">
        <f t="shared" si="49"/>
        <v>20</v>
      </c>
      <c r="AJ193" s="145">
        <f t="shared" si="49"/>
        <v>20</v>
      </c>
      <c r="AK193" s="145">
        <f t="shared" si="49"/>
        <v>20</v>
      </c>
      <c r="AL193" s="145">
        <f t="shared" si="49"/>
        <v>20</v>
      </c>
      <c r="AM193" s="145">
        <f t="shared" si="49"/>
        <v>30</v>
      </c>
      <c r="AN193" s="145">
        <f t="shared" si="49"/>
        <v>30</v>
      </c>
      <c r="AO193" s="145">
        <f t="shared" si="49"/>
        <v>20</v>
      </c>
      <c r="AP193" s="145">
        <f t="shared" si="49"/>
        <v>20</v>
      </c>
      <c r="AQ193" s="145">
        <f>(COUNTIF(AQ22:AQ183,"AP"))*5</f>
        <v>25</v>
      </c>
      <c r="AR193" s="145">
        <f t="shared" si="49"/>
        <v>35</v>
      </c>
      <c r="AS193" s="145">
        <f t="shared" si="49"/>
        <v>35</v>
      </c>
      <c r="AT193" s="145">
        <f t="shared" si="49"/>
        <v>30</v>
      </c>
      <c r="AU193" s="145">
        <f t="shared" si="49"/>
        <v>25</v>
      </c>
      <c r="AV193" s="145">
        <f t="shared" si="49"/>
        <v>25</v>
      </c>
      <c r="AW193" s="145">
        <f t="shared" si="49"/>
        <v>10</v>
      </c>
      <c r="AX193" s="145">
        <f t="shared" si="49"/>
        <v>10</v>
      </c>
      <c r="AY193" s="145">
        <f t="shared" si="49"/>
        <v>20</v>
      </c>
      <c r="AZ193" s="145">
        <f t="shared" si="49"/>
        <v>20</v>
      </c>
      <c r="BA193" s="145">
        <f t="shared" si="49"/>
        <v>20</v>
      </c>
      <c r="BB193" s="145">
        <f t="shared" si="49"/>
        <v>20</v>
      </c>
      <c r="BV193" s="9"/>
      <c r="BW193" s="9"/>
      <c r="BX193" s="9"/>
      <c r="BY193" s="9"/>
    </row>
    <row r="194" spans="1:77" ht="5.0999999999999996" customHeight="1" x14ac:dyDescent="0.25">
      <c r="C194" s="127"/>
      <c r="D194" s="127"/>
      <c r="E194" s="127"/>
      <c r="F194" s="127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  <c r="U194" s="127"/>
      <c r="V194" s="127"/>
      <c r="W194" s="127"/>
      <c r="X194" s="127"/>
      <c r="Y194" s="127"/>
      <c r="Z194" s="127"/>
      <c r="AA194" s="127"/>
      <c r="AB194" s="127"/>
      <c r="AC194" s="127"/>
      <c r="AD194" s="127"/>
      <c r="AE194" s="127"/>
      <c r="AF194" s="127"/>
      <c r="AG194" s="127"/>
      <c r="AH194" s="127"/>
      <c r="AI194" s="127"/>
      <c r="AJ194" s="127"/>
      <c r="AK194" s="127"/>
      <c r="AL194" s="127"/>
      <c r="AM194" s="127"/>
      <c r="AN194" s="127"/>
      <c r="AO194" s="127"/>
      <c r="AP194" s="127"/>
      <c r="AQ194" s="127"/>
      <c r="AR194" s="127"/>
      <c r="AS194" s="127"/>
      <c r="AT194" s="127"/>
      <c r="AU194" s="127"/>
      <c r="AV194" s="127"/>
      <c r="AW194" s="127"/>
      <c r="AX194" s="127"/>
      <c r="AY194" s="127"/>
      <c r="AZ194" s="127"/>
      <c r="BA194" s="127"/>
      <c r="BB194" s="127"/>
      <c r="BV194" s="9"/>
      <c r="BW194" s="9"/>
      <c r="BX194" s="9"/>
      <c r="BY194" s="9"/>
    </row>
    <row r="195" spans="1:77" x14ac:dyDescent="0.25">
      <c r="A195" s="68" t="s">
        <v>79</v>
      </c>
      <c r="B195" s="265" t="s">
        <v>84</v>
      </c>
      <c r="C195" s="127">
        <f>(COUNTIF(C1:C183,"PS"))*5</f>
        <v>0</v>
      </c>
      <c r="D195" s="127">
        <f t="shared" ref="D195:Q195" si="50">(COUNTIF(D1:D183,"PS"))*5</f>
        <v>0</v>
      </c>
      <c r="E195" s="127">
        <f t="shared" si="50"/>
        <v>0</v>
      </c>
      <c r="F195" s="127">
        <f t="shared" si="50"/>
        <v>0</v>
      </c>
      <c r="G195" s="127">
        <f t="shared" si="50"/>
        <v>0</v>
      </c>
      <c r="H195" s="127">
        <f t="shared" si="50"/>
        <v>0</v>
      </c>
      <c r="I195" s="127">
        <f t="shared" si="50"/>
        <v>0</v>
      </c>
      <c r="J195" s="127">
        <f t="shared" si="50"/>
        <v>0</v>
      </c>
      <c r="K195" s="127">
        <f t="shared" si="50"/>
        <v>0</v>
      </c>
      <c r="L195" s="127">
        <f t="shared" si="50"/>
        <v>0</v>
      </c>
      <c r="M195" s="127">
        <f t="shared" si="50"/>
        <v>15</v>
      </c>
      <c r="N195" s="127">
        <f t="shared" si="50"/>
        <v>15</v>
      </c>
      <c r="O195" s="127">
        <f t="shared" si="50"/>
        <v>15</v>
      </c>
      <c r="P195" s="127">
        <f t="shared" si="50"/>
        <v>15</v>
      </c>
      <c r="Q195" s="127">
        <f t="shared" si="50"/>
        <v>0</v>
      </c>
      <c r="R195" s="127">
        <f t="shared" ref="R195:BB195" si="51">(COUNTIF(R1:R183,"PS"))*5</f>
        <v>0</v>
      </c>
      <c r="S195" s="127">
        <f t="shared" si="51"/>
        <v>10</v>
      </c>
      <c r="T195" s="127">
        <f t="shared" si="51"/>
        <v>10</v>
      </c>
      <c r="U195" s="127">
        <f t="shared" si="51"/>
        <v>10</v>
      </c>
      <c r="V195" s="127">
        <f t="shared" si="51"/>
        <v>10</v>
      </c>
      <c r="W195" s="127">
        <f t="shared" si="51"/>
        <v>0</v>
      </c>
      <c r="X195" s="127">
        <f t="shared" si="51"/>
        <v>0</v>
      </c>
      <c r="Y195" s="127">
        <f t="shared" si="51"/>
        <v>0</v>
      </c>
      <c r="Z195" s="127">
        <f t="shared" si="51"/>
        <v>0</v>
      </c>
      <c r="AA195" s="127">
        <f t="shared" si="51"/>
        <v>10</v>
      </c>
      <c r="AB195" s="127">
        <f t="shared" si="51"/>
        <v>10</v>
      </c>
      <c r="AC195" s="127">
        <f t="shared" si="51"/>
        <v>10</v>
      </c>
      <c r="AD195" s="127">
        <f t="shared" si="51"/>
        <v>10</v>
      </c>
      <c r="AE195" s="127">
        <f t="shared" si="51"/>
        <v>0</v>
      </c>
      <c r="AF195" s="127">
        <f t="shared" si="51"/>
        <v>0</v>
      </c>
      <c r="AG195" s="127">
        <f t="shared" si="51"/>
        <v>0</v>
      </c>
      <c r="AH195" s="127">
        <f t="shared" si="51"/>
        <v>0</v>
      </c>
      <c r="AI195" s="127">
        <f t="shared" si="51"/>
        <v>0</v>
      </c>
      <c r="AJ195" s="127">
        <f t="shared" si="51"/>
        <v>0</v>
      </c>
      <c r="AK195" s="127">
        <f t="shared" si="51"/>
        <v>10</v>
      </c>
      <c r="AL195" s="127">
        <f t="shared" si="51"/>
        <v>10</v>
      </c>
      <c r="AM195" s="127">
        <f t="shared" si="51"/>
        <v>10</v>
      </c>
      <c r="AN195" s="127">
        <f t="shared" si="51"/>
        <v>10</v>
      </c>
      <c r="AO195" s="127">
        <f t="shared" si="51"/>
        <v>15</v>
      </c>
      <c r="AP195" s="127">
        <f t="shared" si="51"/>
        <v>15</v>
      </c>
      <c r="AQ195" s="127">
        <f>(COUNTIF(AQ22:AQ183,"PS"))*5</f>
        <v>15</v>
      </c>
      <c r="AR195" s="127">
        <f t="shared" si="51"/>
        <v>15</v>
      </c>
      <c r="AS195" s="127">
        <f t="shared" si="51"/>
        <v>15</v>
      </c>
      <c r="AT195" s="127">
        <f t="shared" si="51"/>
        <v>15</v>
      </c>
      <c r="AU195" s="127">
        <f t="shared" si="51"/>
        <v>15</v>
      </c>
      <c r="AV195" s="127">
        <f t="shared" si="51"/>
        <v>15</v>
      </c>
      <c r="AW195" s="127">
        <f t="shared" si="51"/>
        <v>0</v>
      </c>
      <c r="AX195" s="127">
        <f t="shared" si="51"/>
        <v>0</v>
      </c>
      <c r="AY195" s="127">
        <f t="shared" si="51"/>
        <v>0</v>
      </c>
      <c r="AZ195" s="127">
        <f t="shared" si="51"/>
        <v>0</v>
      </c>
      <c r="BA195" s="127">
        <f t="shared" si="51"/>
        <v>0</v>
      </c>
      <c r="BB195" s="127">
        <f t="shared" si="51"/>
        <v>0</v>
      </c>
      <c r="BV195" s="8"/>
      <c r="BW195" s="8"/>
      <c r="BX195" s="8"/>
      <c r="BY195" s="8"/>
    </row>
    <row r="196" spans="1:77" ht="5.0999999999999996" customHeight="1" x14ac:dyDescent="0.25">
      <c r="C196" s="127"/>
      <c r="D196" s="127"/>
      <c r="E196" s="127"/>
      <c r="F196" s="127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  <c r="U196" s="127"/>
      <c r="V196" s="127"/>
      <c r="W196" s="127"/>
      <c r="X196" s="127"/>
      <c r="Y196" s="127"/>
      <c r="Z196" s="127"/>
      <c r="AA196" s="127"/>
      <c r="AB196" s="127"/>
      <c r="AC196" s="127"/>
      <c r="AD196" s="127"/>
      <c r="AE196" s="127"/>
      <c r="AF196" s="127"/>
      <c r="AG196" s="127"/>
      <c r="AH196" s="127"/>
      <c r="AI196" s="127"/>
      <c r="AJ196" s="127"/>
      <c r="AK196" s="127"/>
      <c r="AL196" s="127"/>
      <c r="AM196" s="127"/>
      <c r="AN196" s="127"/>
      <c r="AO196" s="127"/>
      <c r="AP196" s="127"/>
      <c r="AQ196" s="127"/>
      <c r="AR196" s="127"/>
      <c r="AS196" s="127"/>
      <c r="AT196" s="127"/>
      <c r="AU196" s="127"/>
      <c r="AV196" s="127"/>
      <c r="AW196" s="127"/>
      <c r="AX196" s="127"/>
      <c r="AY196" s="127"/>
      <c r="AZ196" s="127"/>
      <c r="BA196" s="127"/>
      <c r="BB196" s="127"/>
      <c r="BV196" s="8"/>
      <c r="BW196" s="8"/>
      <c r="BX196" s="8"/>
      <c r="BY196" s="8"/>
    </row>
    <row r="197" spans="1:77" x14ac:dyDescent="0.25">
      <c r="A197" s="68" t="s">
        <v>86</v>
      </c>
      <c r="B197" s="138" t="s">
        <v>85</v>
      </c>
      <c r="C197" s="127">
        <f>COUNTIF(C2:C183,"KJP")*5</f>
        <v>0</v>
      </c>
      <c r="D197" s="127">
        <f t="shared" ref="D197:Q197" si="52">COUNTIF(D2:D183,"KJP")*5</f>
        <v>0</v>
      </c>
      <c r="E197" s="127">
        <f t="shared" si="52"/>
        <v>0</v>
      </c>
      <c r="F197" s="127">
        <f t="shared" si="52"/>
        <v>0</v>
      </c>
      <c r="G197" s="127">
        <f t="shared" si="52"/>
        <v>0</v>
      </c>
      <c r="H197" s="127">
        <f t="shared" si="52"/>
        <v>0</v>
      </c>
      <c r="I197" s="127">
        <f t="shared" si="52"/>
        <v>0</v>
      </c>
      <c r="J197" s="127">
        <f t="shared" si="52"/>
        <v>0</v>
      </c>
      <c r="K197" s="127">
        <f t="shared" si="52"/>
        <v>0</v>
      </c>
      <c r="L197" s="127">
        <f t="shared" si="52"/>
        <v>0</v>
      </c>
      <c r="M197" s="127">
        <f t="shared" si="52"/>
        <v>5</v>
      </c>
      <c r="N197" s="127">
        <f t="shared" si="52"/>
        <v>5</v>
      </c>
      <c r="O197" s="127">
        <f t="shared" si="52"/>
        <v>5</v>
      </c>
      <c r="P197" s="127">
        <f t="shared" si="52"/>
        <v>0</v>
      </c>
      <c r="Q197" s="127">
        <f t="shared" si="52"/>
        <v>0</v>
      </c>
      <c r="R197" s="127">
        <f t="shared" ref="R197:BB197" si="53">COUNTIF(R2:R183,"KJP")*5</f>
        <v>0</v>
      </c>
      <c r="S197" s="127">
        <f t="shared" si="53"/>
        <v>5</v>
      </c>
      <c r="T197" s="127">
        <f t="shared" si="53"/>
        <v>5</v>
      </c>
      <c r="U197" s="127">
        <f t="shared" si="53"/>
        <v>5</v>
      </c>
      <c r="V197" s="127">
        <f t="shared" si="53"/>
        <v>5</v>
      </c>
      <c r="W197" s="127">
        <f t="shared" si="53"/>
        <v>0</v>
      </c>
      <c r="X197" s="127">
        <f t="shared" si="53"/>
        <v>0</v>
      </c>
      <c r="Y197" s="127">
        <f t="shared" si="53"/>
        <v>0</v>
      </c>
      <c r="Z197" s="127">
        <f t="shared" si="53"/>
        <v>0</v>
      </c>
      <c r="AA197" s="127">
        <f t="shared" si="53"/>
        <v>5</v>
      </c>
      <c r="AB197" s="127">
        <f t="shared" si="53"/>
        <v>5</v>
      </c>
      <c r="AC197" s="127">
        <f t="shared" si="53"/>
        <v>5</v>
      </c>
      <c r="AD197" s="127">
        <f t="shared" si="53"/>
        <v>5</v>
      </c>
      <c r="AE197" s="127">
        <f t="shared" si="53"/>
        <v>0</v>
      </c>
      <c r="AF197" s="127">
        <f t="shared" si="53"/>
        <v>0</v>
      </c>
      <c r="AG197" s="127">
        <f t="shared" si="53"/>
        <v>0</v>
      </c>
      <c r="AH197" s="127">
        <f t="shared" si="53"/>
        <v>0</v>
      </c>
      <c r="AI197" s="127">
        <f t="shared" si="53"/>
        <v>0</v>
      </c>
      <c r="AJ197" s="127">
        <f t="shared" si="53"/>
        <v>0</v>
      </c>
      <c r="AK197" s="127">
        <f t="shared" si="53"/>
        <v>5</v>
      </c>
      <c r="AL197" s="127">
        <f t="shared" si="53"/>
        <v>5</v>
      </c>
      <c r="AM197" s="127">
        <f t="shared" si="53"/>
        <v>5</v>
      </c>
      <c r="AN197" s="127">
        <f t="shared" si="53"/>
        <v>5</v>
      </c>
      <c r="AO197" s="127">
        <f t="shared" si="53"/>
        <v>5</v>
      </c>
      <c r="AP197" s="127">
        <f t="shared" si="53"/>
        <v>5</v>
      </c>
      <c r="AQ197" s="127">
        <f>COUNTIF(AQ22:AQ183,"KJP")*5</f>
        <v>5</v>
      </c>
      <c r="AR197" s="127">
        <f t="shared" si="53"/>
        <v>5</v>
      </c>
      <c r="AS197" s="127">
        <f t="shared" si="53"/>
        <v>5</v>
      </c>
      <c r="AT197" s="127">
        <f t="shared" si="53"/>
        <v>5</v>
      </c>
      <c r="AU197" s="127">
        <f t="shared" si="53"/>
        <v>5</v>
      </c>
      <c r="AV197" s="127">
        <f t="shared" si="53"/>
        <v>5</v>
      </c>
      <c r="AW197" s="127">
        <f t="shared" si="53"/>
        <v>0</v>
      </c>
      <c r="AX197" s="127">
        <f t="shared" si="53"/>
        <v>0</v>
      </c>
      <c r="AY197" s="127">
        <f t="shared" si="53"/>
        <v>0</v>
      </c>
      <c r="AZ197" s="127">
        <f t="shared" si="53"/>
        <v>0</v>
      </c>
      <c r="BA197" s="127">
        <f t="shared" si="53"/>
        <v>0</v>
      </c>
      <c r="BB197" s="127">
        <f t="shared" si="53"/>
        <v>0</v>
      </c>
      <c r="BV197" s="8"/>
      <c r="BW197" s="8"/>
      <c r="BX197" s="8"/>
      <c r="BY197" s="8"/>
    </row>
    <row r="198" spans="1:77" ht="5.0999999999999996" customHeight="1" x14ac:dyDescent="0.25">
      <c r="C198" s="127"/>
      <c r="D198" s="127"/>
      <c r="E198" s="127"/>
      <c r="F198" s="127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  <c r="U198" s="127"/>
      <c r="V198" s="127"/>
      <c r="W198" s="127"/>
      <c r="X198" s="127"/>
      <c r="Y198" s="127"/>
      <c r="Z198" s="127"/>
      <c r="AA198" s="127"/>
      <c r="AB198" s="127"/>
      <c r="AC198" s="127"/>
      <c r="AD198" s="127"/>
      <c r="AE198" s="127"/>
      <c r="AF198" s="127"/>
      <c r="AG198" s="127"/>
      <c r="AH198" s="127"/>
      <c r="AI198" s="127"/>
      <c r="AJ198" s="127"/>
      <c r="AK198" s="127"/>
      <c r="AL198" s="127"/>
      <c r="AM198" s="127"/>
      <c r="AN198" s="127"/>
      <c r="AO198" s="127"/>
      <c r="AP198" s="127"/>
      <c r="AQ198" s="127"/>
      <c r="AR198" s="127"/>
      <c r="AS198" s="127"/>
      <c r="AT198" s="127"/>
      <c r="AU198" s="127"/>
      <c r="AV198" s="127"/>
      <c r="AW198" s="127"/>
      <c r="AX198" s="127"/>
      <c r="AY198" s="127"/>
      <c r="AZ198" s="127"/>
      <c r="BA198" s="127"/>
      <c r="BB198" s="127"/>
      <c r="BV198" s="8"/>
      <c r="BW198" s="8"/>
      <c r="BX198" s="8"/>
      <c r="BY198" s="8"/>
    </row>
    <row r="199" spans="1:77" x14ac:dyDescent="0.25">
      <c r="A199" s="68" t="s">
        <v>88</v>
      </c>
      <c r="B199" s="137" t="s">
        <v>89</v>
      </c>
      <c r="C199" s="127">
        <f>COUNTIF(C1:C183,"INT")*5</f>
        <v>0</v>
      </c>
      <c r="D199" s="127">
        <f t="shared" ref="D199:Q199" si="54">COUNTIF(D1:D183,"INT")*5</f>
        <v>0</v>
      </c>
      <c r="E199" s="127">
        <f t="shared" si="54"/>
        <v>0</v>
      </c>
      <c r="F199" s="127">
        <f t="shared" si="54"/>
        <v>0</v>
      </c>
      <c r="G199" s="127">
        <f t="shared" si="54"/>
        <v>0</v>
      </c>
      <c r="H199" s="127">
        <f t="shared" si="54"/>
        <v>0</v>
      </c>
      <c r="I199" s="127">
        <f t="shared" si="54"/>
        <v>0</v>
      </c>
      <c r="J199" s="127">
        <f t="shared" si="54"/>
        <v>0</v>
      </c>
      <c r="K199" s="127">
        <f t="shared" si="54"/>
        <v>0</v>
      </c>
      <c r="L199" s="127">
        <f t="shared" si="54"/>
        <v>0</v>
      </c>
      <c r="M199" s="127">
        <f t="shared" si="54"/>
        <v>15</v>
      </c>
      <c r="N199" s="127">
        <f t="shared" si="54"/>
        <v>15</v>
      </c>
      <c r="O199" s="127">
        <f t="shared" si="54"/>
        <v>15</v>
      </c>
      <c r="P199" s="127">
        <f t="shared" si="54"/>
        <v>15</v>
      </c>
      <c r="Q199" s="127">
        <f t="shared" si="54"/>
        <v>0</v>
      </c>
      <c r="R199" s="127">
        <f t="shared" ref="R199:BB199" si="55">COUNTIF(R1:R183,"INT")*5</f>
        <v>0</v>
      </c>
      <c r="S199" s="127">
        <f t="shared" si="55"/>
        <v>10</v>
      </c>
      <c r="T199" s="127">
        <f t="shared" si="55"/>
        <v>10</v>
      </c>
      <c r="U199" s="127">
        <f t="shared" si="55"/>
        <v>10</v>
      </c>
      <c r="V199" s="127">
        <f t="shared" si="55"/>
        <v>10</v>
      </c>
      <c r="W199" s="127">
        <f t="shared" si="55"/>
        <v>0</v>
      </c>
      <c r="X199" s="127">
        <f t="shared" si="55"/>
        <v>0</v>
      </c>
      <c r="Y199" s="127">
        <f t="shared" si="55"/>
        <v>0</v>
      </c>
      <c r="Z199" s="127">
        <f t="shared" si="55"/>
        <v>0</v>
      </c>
      <c r="AA199" s="127">
        <f t="shared" si="55"/>
        <v>10</v>
      </c>
      <c r="AB199" s="127">
        <f t="shared" si="55"/>
        <v>10</v>
      </c>
      <c r="AC199" s="127">
        <f t="shared" si="55"/>
        <v>10</v>
      </c>
      <c r="AD199" s="127">
        <f t="shared" si="55"/>
        <v>10</v>
      </c>
      <c r="AE199" s="127">
        <f t="shared" si="55"/>
        <v>0</v>
      </c>
      <c r="AF199" s="127">
        <f t="shared" si="55"/>
        <v>0</v>
      </c>
      <c r="AG199" s="127">
        <f t="shared" si="55"/>
        <v>0</v>
      </c>
      <c r="AH199" s="127">
        <f t="shared" si="55"/>
        <v>0</v>
      </c>
      <c r="AI199" s="127">
        <f t="shared" si="55"/>
        <v>0</v>
      </c>
      <c r="AJ199" s="127">
        <f t="shared" si="55"/>
        <v>0</v>
      </c>
      <c r="AK199" s="127">
        <f t="shared" si="55"/>
        <v>10</v>
      </c>
      <c r="AL199" s="127">
        <f t="shared" si="55"/>
        <v>10</v>
      </c>
      <c r="AM199" s="127">
        <f t="shared" si="55"/>
        <v>10</v>
      </c>
      <c r="AN199" s="127">
        <f t="shared" si="55"/>
        <v>10</v>
      </c>
      <c r="AO199" s="127">
        <f t="shared" si="55"/>
        <v>15</v>
      </c>
      <c r="AP199" s="127">
        <f t="shared" si="55"/>
        <v>15</v>
      </c>
      <c r="AQ199" s="127">
        <f>COUNTIF(AQ22:AQ183,"INT")*5</f>
        <v>15</v>
      </c>
      <c r="AR199" s="127">
        <f t="shared" si="55"/>
        <v>15</v>
      </c>
      <c r="AS199" s="127">
        <f t="shared" si="55"/>
        <v>15</v>
      </c>
      <c r="AT199" s="127">
        <f t="shared" si="55"/>
        <v>15</v>
      </c>
      <c r="AU199" s="127">
        <f t="shared" si="55"/>
        <v>15</v>
      </c>
      <c r="AV199" s="127">
        <f t="shared" si="55"/>
        <v>15</v>
      </c>
      <c r="AW199" s="127">
        <f t="shared" si="55"/>
        <v>0</v>
      </c>
      <c r="AX199" s="127">
        <f t="shared" si="55"/>
        <v>0</v>
      </c>
      <c r="AY199" s="127">
        <f t="shared" si="55"/>
        <v>0</v>
      </c>
      <c r="AZ199" s="127">
        <f t="shared" si="55"/>
        <v>0</v>
      </c>
      <c r="BA199" s="127">
        <f t="shared" si="55"/>
        <v>0</v>
      </c>
      <c r="BB199" s="127">
        <f t="shared" si="55"/>
        <v>0</v>
      </c>
      <c r="BV199" s="8"/>
      <c r="BW199" s="8"/>
      <c r="BX199" s="8"/>
      <c r="BY199" s="8"/>
    </row>
    <row r="200" spans="1:77" ht="5.0999999999999996" customHeight="1" x14ac:dyDescent="0.25">
      <c r="C200" s="127"/>
      <c r="D200" s="127"/>
      <c r="E200" s="127"/>
      <c r="F200" s="127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U200" s="127"/>
      <c r="V200" s="127"/>
      <c r="W200" s="127"/>
      <c r="X200" s="127"/>
      <c r="Y200" s="127"/>
      <c r="Z200" s="127"/>
      <c r="AA200" s="127"/>
      <c r="AB200" s="127"/>
      <c r="AC200" s="127"/>
      <c r="AD200" s="127"/>
      <c r="AE200" s="127"/>
      <c r="AF200" s="127"/>
      <c r="AG200" s="127"/>
      <c r="AH200" s="127"/>
      <c r="AI200" s="127"/>
      <c r="AJ200" s="127"/>
      <c r="AK200" s="127"/>
      <c r="AL200" s="127"/>
      <c r="AM200" s="127"/>
      <c r="AN200" s="127"/>
      <c r="AO200" s="127"/>
      <c r="AP200" s="127"/>
      <c r="AQ200" s="127"/>
      <c r="AR200" s="127"/>
      <c r="AS200" s="127"/>
      <c r="AT200" s="127"/>
      <c r="AU200" s="127"/>
      <c r="AV200" s="127"/>
      <c r="AW200" s="127"/>
      <c r="AX200" s="127"/>
      <c r="AY200" s="127"/>
      <c r="AZ200" s="127"/>
      <c r="BA200" s="127"/>
      <c r="BB200" s="127"/>
      <c r="BV200" s="8"/>
      <c r="BW200" s="8"/>
      <c r="BX200" s="8"/>
      <c r="BY200" s="8"/>
    </row>
    <row r="201" spans="1:77" ht="12.6" customHeight="1" x14ac:dyDescent="0.25">
      <c r="A201" s="68" t="s">
        <v>92</v>
      </c>
      <c r="B201" s="139" t="s">
        <v>91</v>
      </c>
      <c r="C201" s="127">
        <f>COUNTIF(C1:C183,"KI")*5</f>
        <v>0</v>
      </c>
      <c r="D201" s="127">
        <f t="shared" ref="D201:Q201" si="56">COUNTIF(D1:D183,"KI")*5</f>
        <v>0</v>
      </c>
      <c r="E201" s="127">
        <f t="shared" si="56"/>
        <v>0</v>
      </c>
      <c r="F201" s="127">
        <f t="shared" si="56"/>
        <v>0</v>
      </c>
      <c r="G201" s="127">
        <f t="shared" si="56"/>
        <v>0</v>
      </c>
      <c r="H201" s="127">
        <f t="shared" si="56"/>
        <v>0</v>
      </c>
      <c r="I201" s="127">
        <f t="shared" si="56"/>
        <v>0</v>
      </c>
      <c r="J201" s="127">
        <f t="shared" si="56"/>
        <v>0</v>
      </c>
      <c r="K201" s="127">
        <f t="shared" si="56"/>
        <v>0</v>
      </c>
      <c r="L201" s="127">
        <f t="shared" si="56"/>
        <v>0</v>
      </c>
      <c r="M201" s="127">
        <f t="shared" si="56"/>
        <v>5</v>
      </c>
      <c r="N201" s="127">
        <f t="shared" si="56"/>
        <v>5</v>
      </c>
      <c r="O201" s="127">
        <f t="shared" si="56"/>
        <v>5</v>
      </c>
      <c r="P201" s="127">
        <f t="shared" si="56"/>
        <v>0</v>
      </c>
      <c r="Q201" s="127">
        <f t="shared" si="56"/>
        <v>0</v>
      </c>
      <c r="R201" s="127">
        <f t="shared" ref="R201:BB201" si="57">COUNTIF(R1:R183,"KI")*5</f>
        <v>0</v>
      </c>
      <c r="S201" s="127">
        <f t="shared" si="57"/>
        <v>5</v>
      </c>
      <c r="T201" s="127">
        <f t="shared" si="57"/>
        <v>5</v>
      </c>
      <c r="U201" s="127">
        <f t="shared" si="57"/>
        <v>5</v>
      </c>
      <c r="V201" s="127">
        <f t="shared" si="57"/>
        <v>5</v>
      </c>
      <c r="W201" s="127">
        <f t="shared" si="57"/>
        <v>0</v>
      </c>
      <c r="X201" s="127">
        <f t="shared" si="57"/>
        <v>0</v>
      </c>
      <c r="Y201" s="127">
        <f t="shared" si="57"/>
        <v>0</v>
      </c>
      <c r="Z201" s="127">
        <f t="shared" si="57"/>
        <v>0</v>
      </c>
      <c r="AA201" s="127">
        <f t="shared" si="57"/>
        <v>5</v>
      </c>
      <c r="AB201" s="127">
        <f t="shared" si="57"/>
        <v>5</v>
      </c>
      <c r="AC201" s="127">
        <f t="shared" si="57"/>
        <v>5</v>
      </c>
      <c r="AD201" s="127">
        <f t="shared" si="57"/>
        <v>5</v>
      </c>
      <c r="AE201" s="127">
        <f t="shared" si="57"/>
        <v>0</v>
      </c>
      <c r="AF201" s="127">
        <f t="shared" si="57"/>
        <v>0</v>
      </c>
      <c r="AG201" s="127">
        <f t="shared" si="57"/>
        <v>0</v>
      </c>
      <c r="AH201" s="127">
        <f t="shared" si="57"/>
        <v>0</v>
      </c>
      <c r="AI201" s="127">
        <f t="shared" si="57"/>
        <v>0</v>
      </c>
      <c r="AJ201" s="127">
        <f t="shared" si="57"/>
        <v>0</v>
      </c>
      <c r="AK201" s="127">
        <f t="shared" si="57"/>
        <v>5</v>
      </c>
      <c r="AL201" s="127">
        <f t="shared" si="57"/>
        <v>5</v>
      </c>
      <c r="AM201" s="127">
        <f t="shared" si="57"/>
        <v>5</v>
      </c>
      <c r="AN201" s="127">
        <f t="shared" si="57"/>
        <v>5</v>
      </c>
      <c r="AO201" s="127">
        <f t="shared" si="57"/>
        <v>5</v>
      </c>
      <c r="AP201" s="127">
        <f t="shared" si="57"/>
        <v>5</v>
      </c>
      <c r="AQ201" s="127">
        <f>COUNTIF(AQ22:AQ183,"KI")*5</f>
        <v>5</v>
      </c>
      <c r="AR201" s="127">
        <f t="shared" si="57"/>
        <v>5</v>
      </c>
      <c r="AS201" s="127">
        <f t="shared" si="57"/>
        <v>5</v>
      </c>
      <c r="AT201" s="127">
        <f t="shared" si="57"/>
        <v>5</v>
      </c>
      <c r="AU201" s="127">
        <f t="shared" si="57"/>
        <v>5</v>
      </c>
      <c r="AV201" s="127">
        <f t="shared" si="57"/>
        <v>5</v>
      </c>
      <c r="AW201" s="127">
        <f t="shared" si="57"/>
        <v>0</v>
      </c>
      <c r="AX201" s="127">
        <f t="shared" si="57"/>
        <v>0</v>
      </c>
      <c r="AY201" s="127">
        <f t="shared" si="57"/>
        <v>0</v>
      </c>
      <c r="AZ201" s="127">
        <f t="shared" si="57"/>
        <v>0</v>
      </c>
      <c r="BA201" s="127">
        <f t="shared" si="57"/>
        <v>0</v>
      </c>
      <c r="BB201" s="127">
        <f t="shared" si="57"/>
        <v>0</v>
      </c>
      <c r="BV201" s="8"/>
      <c r="BW201" s="8"/>
      <c r="BX201" s="8"/>
      <c r="BY201" s="8"/>
    </row>
    <row r="202" spans="1:77" ht="5.0999999999999996" customHeight="1" x14ac:dyDescent="0.25">
      <c r="C202" s="127"/>
      <c r="D202" s="127"/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U202" s="127"/>
      <c r="V202" s="127"/>
      <c r="W202" s="127"/>
      <c r="X202" s="127"/>
      <c r="Y202" s="127"/>
      <c r="Z202" s="127"/>
      <c r="AA202" s="127"/>
      <c r="AB202" s="127"/>
      <c r="AC202" s="127"/>
      <c r="AD202" s="127"/>
      <c r="AE202" s="127"/>
      <c r="AF202" s="127"/>
      <c r="AG202" s="127"/>
      <c r="AH202" s="127"/>
      <c r="AI202" s="127"/>
      <c r="AJ202" s="127"/>
      <c r="AK202" s="127"/>
      <c r="AL202" s="127"/>
      <c r="AM202" s="127"/>
      <c r="AN202" s="127"/>
      <c r="AO202" s="127"/>
      <c r="AP202" s="127"/>
      <c r="AQ202" s="127"/>
      <c r="AR202" s="127"/>
      <c r="AS202" s="127"/>
      <c r="AT202" s="127"/>
      <c r="AU202" s="127"/>
      <c r="AV202" s="127"/>
      <c r="AW202" s="127"/>
      <c r="AX202" s="127"/>
      <c r="AY202" s="127"/>
      <c r="AZ202" s="127"/>
      <c r="BA202" s="127"/>
      <c r="BB202" s="127"/>
      <c r="BV202" s="8"/>
      <c r="BW202" s="8"/>
      <c r="BX202" s="8"/>
      <c r="BY202" s="8"/>
    </row>
    <row r="203" spans="1:77" x14ac:dyDescent="0.25">
      <c r="A203" s="68" t="s">
        <v>102</v>
      </c>
      <c r="B203" s="76" t="s">
        <v>101</v>
      </c>
      <c r="C203" s="127">
        <f>COUNTIF(C1:C183,"WPA")*5</f>
        <v>0</v>
      </c>
      <c r="D203" s="127">
        <f t="shared" ref="D203:Q203" si="58">COUNTIF(D1:D183,"WPA")*5</f>
        <v>5</v>
      </c>
      <c r="E203" s="127">
        <f t="shared" si="58"/>
        <v>5</v>
      </c>
      <c r="F203" s="127">
        <f t="shared" si="58"/>
        <v>0</v>
      </c>
      <c r="G203" s="127">
        <f t="shared" si="58"/>
        <v>10</v>
      </c>
      <c r="H203" s="127">
        <f t="shared" si="58"/>
        <v>10</v>
      </c>
      <c r="I203" s="127">
        <f t="shared" si="58"/>
        <v>0</v>
      </c>
      <c r="J203" s="127">
        <f t="shared" si="58"/>
        <v>0</v>
      </c>
      <c r="K203" s="127">
        <f t="shared" si="58"/>
        <v>5</v>
      </c>
      <c r="L203" s="127">
        <f t="shared" si="58"/>
        <v>5</v>
      </c>
      <c r="M203" s="127">
        <f t="shared" si="58"/>
        <v>0</v>
      </c>
      <c r="N203" s="127">
        <f t="shared" si="58"/>
        <v>0</v>
      </c>
      <c r="O203" s="127">
        <f t="shared" si="58"/>
        <v>0</v>
      </c>
      <c r="P203" s="127">
        <f t="shared" si="58"/>
        <v>0</v>
      </c>
      <c r="Q203" s="127">
        <f t="shared" si="58"/>
        <v>5</v>
      </c>
      <c r="R203" s="127">
        <f t="shared" ref="R203:BB203" si="59">COUNTIF(R1:R183,"WPA")*5</f>
        <v>10</v>
      </c>
      <c r="S203" s="127">
        <f t="shared" si="59"/>
        <v>5</v>
      </c>
      <c r="T203" s="127">
        <f t="shared" si="59"/>
        <v>0</v>
      </c>
      <c r="U203" s="127">
        <f t="shared" si="59"/>
        <v>10</v>
      </c>
      <c r="V203" s="127">
        <f t="shared" si="59"/>
        <v>10</v>
      </c>
      <c r="W203" s="127">
        <f t="shared" si="59"/>
        <v>5</v>
      </c>
      <c r="X203" s="127">
        <f t="shared" si="59"/>
        <v>5</v>
      </c>
      <c r="Y203" s="127">
        <f t="shared" si="59"/>
        <v>5</v>
      </c>
      <c r="Z203" s="127">
        <f t="shared" si="59"/>
        <v>5</v>
      </c>
      <c r="AA203" s="127">
        <f t="shared" si="59"/>
        <v>10</v>
      </c>
      <c r="AB203" s="127">
        <f t="shared" si="59"/>
        <v>10</v>
      </c>
      <c r="AC203" s="127">
        <f t="shared" si="59"/>
        <v>5</v>
      </c>
      <c r="AD203" s="127">
        <f t="shared" si="59"/>
        <v>5</v>
      </c>
      <c r="AE203" s="127">
        <f t="shared" si="59"/>
        <v>0</v>
      </c>
      <c r="AF203" s="127">
        <f t="shared" si="59"/>
        <v>0</v>
      </c>
      <c r="AG203" s="127">
        <f t="shared" si="59"/>
        <v>0</v>
      </c>
      <c r="AH203" s="127">
        <f t="shared" si="59"/>
        <v>0</v>
      </c>
      <c r="AI203" s="127">
        <f t="shared" si="59"/>
        <v>10</v>
      </c>
      <c r="AJ203" s="127">
        <f t="shared" si="59"/>
        <v>10</v>
      </c>
      <c r="AK203" s="127">
        <f t="shared" si="59"/>
        <v>0</v>
      </c>
      <c r="AL203" s="127">
        <f t="shared" si="59"/>
        <v>0</v>
      </c>
      <c r="AM203" s="127">
        <f t="shared" si="59"/>
        <v>0</v>
      </c>
      <c r="AN203" s="127">
        <f t="shared" si="59"/>
        <v>0</v>
      </c>
      <c r="AO203" s="127">
        <f t="shared" si="59"/>
        <v>5</v>
      </c>
      <c r="AP203" s="127">
        <f t="shared" si="59"/>
        <v>5</v>
      </c>
      <c r="AQ203" s="127">
        <f>COUNTIF(AQ22:AQ183,"WPA")*5</f>
        <v>10</v>
      </c>
      <c r="AR203" s="127">
        <f t="shared" si="59"/>
        <v>10</v>
      </c>
      <c r="AS203" s="127">
        <f t="shared" si="59"/>
        <v>0</v>
      </c>
      <c r="AT203" s="127">
        <f t="shared" si="59"/>
        <v>0</v>
      </c>
      <c r="AU203" s="127">
        <f t="shared" si="59"/>
        <v>10</v>
      </c>
      <c r="AV203" s="127">
        <f t="shared" si="59"/>
        <v>10</v>
      </c>
      <c r="AW203" s="127">
        <f t="shared" si="59"/>
        <v>5</v>
      </c>
      <c r="AX203" s="127">
        <f t="shared" si="59"/>
        <v>5</v>
      </c>
      <c r="AY203" s="127">
        <f t="shared" si="59"/>
        <v>0</v>
      </c>
      <c r="AZ203" s="127">
        <f t="shared" si="59"/>
        <v>0</v>
      </c>
      <c r="BA203" s="127">
        <f t="shared" si="59"/>
        <v>0</v>
      </c>
      <c r="BB203" s="127">
        <f t="shared" si="59"/>
        <v>0</v>
      </c>
      <c r="BV203" s="8"/>
      <c r="BW203" s="8"/>
      <c r="BX203" s="8"/>
      <c r="BY203" s="8"/>
    </row>
    <row r="204" spans="1:77" x14ac:dyDescent="0.25">
      <c r="B204" s="8"/>
      <c r="C204" s="9"/>
      <c r="D204" s="9"/>
      <c r="E204" s="9"/>
      <c r="F204" s="9"/>
      <c r="G204" s="9"/>
      <c r="H204" s="9"/>
      <c r="I204" s="9"/>
      <c r="J204" s="9"/>
      <c r="K204" s="10"/>
      <c r="L204" s="10"/>
      <c r="M204" s="8"/>
      <c r="N204" s="8"/>
      <c r="O204" s="8"/>
      <c r="P204" s="8"/>
      <c r="Q204" s="9"/>
      <c r="R204" s="9"/>
      <c r="S204" s="9"/>
      <c r="T204" s="9"/>
      <c r="U204" s="9"/>
      <c r="V204" s="9"/>
      <c r="W204" s="8"/>
      <c r="X204" s="8"/>
      <c r="Y204" s="8"/>
      <c r="Z204" s="8"/>
      <c r="AA204" s="11"/>
      <c r="AB204" s="8"/>
      <c r="AC204" s="8"/>
      <c r="AD204" s="8"/>
      <c r="AE204" s="140"/>
      <c r="AF204" s="140"/>
      <c r="AG204" s="140"/>
      <c r="AH204" s="140"/>
      <c r="AI204" s="10"/>
      <c r="AJ204" s="11"/>
      <c r="AK204" s="81"/>
      <c r="AL204" s="81"/>
      <c r="AM204" s="8"/>
      <c r="AN204" s="8"/>
      <c r="AO204" s="8"/>
      <c r="AP204" s="8"/>
      <c r="AQ204" s="8"/>
      <c r="AR204" s="8"/>
      <c r="AS204" s="81"/>
      <c r="AT204" s="81"/>
      <c r="AU204" s="81"/>
      <c r="AV204" s="81"/>
      <c r="AW204" s="81"/>
      <c r="AX204" s="81"/>
      <c r="AY204" s="81"/>
      <c r="AZ204" s="81"/>
      <c r="BA204" s="81"/>
      <c r="BB204" s="81"/>
    </row>
    <row r="209" spans="56:56" ht="12.75" x14ac:dyDescent="0.2">
      <c r="BD209" s="68"/>
    </row>
    <row r="210" spans="56:56" ht="12.75" x14ac:dyDescent="0.2">
      <c r="BD210" s="68"/>
    </row>
    <row r="211" spans="56:56" ht="12.75" x14ac:dyDescent="0.2">
      <c r="BD211" s="68"/>
    </row>
    <row r="212" spans="56:56" ht="12.75" x14ac:dyDescent="0.2">
      <c r="BD212" s="68"/>
    </row>
    <row r="213" spans="56:56" ht="12.75" x14ac:dyDescent="0.2">
      <c r="BD213" s="68"/>
    </row>
    <row r="214" spans="56:56" ht="12.75" x14ac:dyDescent="0.2">
      <c r="BD214" s="68"/>
    </row>
    <row r="215" spans="56:56" ht="12.75" x14ac:dyDescent="0.2">
      <c r="BD215" s="68"/>
    </row>
    <row r="216" spans="56:56" ht="12.75" x14ac:dyDescent="0.2">
      <c r="BD216" s="68"/>
    </row>
    <row r="217" spans="56:56" ht="12.75" x14ac:dyDescent="0.2">
      <c r="BD217" s="68"/>
    </row>
    <row r="218" spans="56:56" ht="12.75" x14ac:dyDescent="0.2">
      <c r="BD218" s="68"/>
    </row>
    <row r="219" spans="56:56" ht="12.75" x14ac:dyDescent="0.2">
      <c r="BD219" s="68"/>
    </row>
    <row r="220" spans="56:56" ht="12.75" x14ac:dyDescent="0.2">
      <c r="BD220" s="68"/>
    </row>
    <row r="221" spans="56:56" ht="12.75" x14ac:dyDescent="0.2">
      <c r="BD221" s="68"/>
    </row>
    <row r="222" spans="56:56" ht="12.75" x14ac:dyDescent="0.2">
      <c r="BD222" s="68"/>
    </row>
    <row r="223" spans="56:56" ht="12.75" x14ac:dyDescent="0.2">
      <c r="BD223" s="68"/>
    </row>
    <row r="224" spans="56:56" ht="12.75" x14ac:dyDescent="0.2">
      <c r="BD224" s="68"/>
    </row>
    <row r="225" spans="56:56" ht="12.75" x14ac:dyDescent="0.2">
      <c r="BD225" s="68"/>
    </row>
    <row r="226" spans="56:56" ht="12.75" x14ac:dyDescent="0.2">
      <c r="BD226" s="68"/>
    </row>
    <row r="227" spans="56:56" ht="12.75" x14ac:dyDescent="0.2">
      <c r="BD227" s="68"/>
    </row>
  </sheetData>
  <protectedRanges>
    <protectedRange sqref="B28:BA29" name="Bereich1" securityDescriptor="O:WDG:WDD:(A;;CC;;;S-1-5-21-1955672806-172916330-1225219381-2526)"/>
    <protectedRange sqref="B30:BB30 BB28" name="Bereich1_1" securityDescriptor="O:WDG:WDD:(A;;CC;;;S-1-5-21-1955672806-172916330-1225219381-2526)"/>
    <protectedRange sqref="BB34 BB36 B32:BB32" name="Bereich1_2" securityDescriptor="O:WDG:WDD:(A;;CC;;;S-1-5-21-1955672806-172916330-1225219381-2526)"/>
    <protectedRange sqref="B34:BA34 K36:N36" name="Bereich1_3" securityDescriptor="O:WDG:WDD:(A;;CC;;;S-1-5-21-1955672806-172916330-1225219381-2526)"/>
    <protectedRange sqref="B36:J36 O36:BA36" name="Bereich1_4" securityDescriptor="O:WDG:WDD:(A;;CC;;;S-1-5-21-1955672806-172916330-1225219381-2526)"/>
    <protectedRange sqref="B38:BB38" name="Bereich1_5" securityDescriptor="O:WDG:WDD:(A;;CC;;;S-1-5-21-1955672806-172916330-1225219381-2526)"/>
    <protectedRange sqref="B40:BB40" name="Bereich1_6" securityDescriptor="O:WDG:WDD:(A;;CC;;;S-1-5-21-1955672806-172916330-1225219381-2526)"/>
    <protectedRange sqref="B42:BB42" name="Bereich1_7" securityDescriptor="O:WDG:WDD:(A;;CC;;;S-1-5-21-1955672806-172916330-1225219381-2526)"/>
    <protectedRange sqref="B51:BB51" name="Bereich1_8" securityDescriptor="O:WDG:WDD:(A;;CC;;;S-1-5-21-1955672806-172916330-1225219381-2526)"/>
    <protectedRange sqref="B53:BB53" name="Bereich1_9" securityDescriptor="O:WDG:WDD:(A;;CC;;;S-1-5-21-1955672806-172916330-1225219381-2526)"/>
    <protectedRange sqref="B55:BB55" name="Bereich1_10" securityDescriptor="O:WDG:WDD:(A;;CC;;;S-1-5-21-1955672806-172916330-1225219381-2526)"/>
    <protectedRange sqref="B57:BB57" name="Bereich1_11" securityDescriptor="O:WDG:WDD:(A;;CC;;;S-1-5-21-1955672806-172916330-1225219381-2526)"/>
    <protectedRange sqref="B59:BB59" name="Bereich1_12" securityDescriptor="O:WDG:WDD:(A;;CC;;;S-1-5-21-1955672806-172916330-1225219381-2526)"/>
    <protectedRange sqref="B61:BB61" name="Bereich1_13" securityDescriptor="O:WDG:WDD:(A;;CC;;;S-1-5-21-1955672806-172916330-1225219381-2526)"/>
    <protectedRange sqref="B63:BB63" name="Bereich1_14" securityDescriptor="O:WDG:WDD:(A;;CC;;;S-1-5-21-1955672806-172916330-1225219381-2526)"/>
    <protectedRange sqref="B65:BB65" name="Bereich1_15" securityDescriptor="O:WDG:WDD:(A;;CC;;;S-1-5-21-1955672806-172916330-1225219381-2526)"/>
    <protectedRange sqref="B67:BB67" name="Bereich1_16" securityDescriptor="O:WDG:WDD:(A;;CC;;;S-1-5-21-1955672806-172916330-1225219381-2526)"/>
    <protectedRange sqref="B74:BC74" name="Bereich1_17" securityDescriptor="O:WDG:WDD:(A;;CC;;;S-1-5-21-1955672806-172916330-1225219381-2526)"/>
    <protectedRange sqref="B104:AJ104 AI105:AJ105 AS104:BC104" name="Bereich1_18" securityDescriptor="O:WDG:WDD:(A;;CC;;;S-1-5-21-1955672806-172916330-1225219381-2526)"/>
    <protectedRange sqref="B106:BB106 AW107:AX107" name="Bereich1_19" securityDescriptor="O:WDG:WDD:(A;;CC;;;S-1-5-21-1955672806-172916330-1225219381-2526)"/>
    <protectedRange sqref="B108:BC108" name="Bereich1_23" securityDescriptor="O:WDG:WDD:(A;;CC;;;S-1-5-21-1955672806-172916330-1225219381-2526)"/>
    <protectedRange sqref="B110:BC110" name="Bereich1_24" securityDescriptor="O:WDG:WDD:(A;;CC;;;S-1-5-21-1955672806-172916330-1225219381-2526)"/>
    <protectedRange sqref="B112:BC112" name="Bereich1_25" securityDescriptor="O:WDG:WDD:(A;;CC;;;S-1-5-21-1955672806-172916330-1225219381-2526)"/>
    <protectedRange sqref="B114:BC114" name="Bereich1_26" securityDescriptor="O:WDG:WDD:(A;;CC;;;S-1-5-21-1955672806-172916330-1225219381-2526)"/>
    <protectedRange sqref="B116:AH116 AK116:BC116" name="Bereich1_27" securityDescriptor="O:WDG:WDD:(A;;CC;;;S-1-5-21-1955672806-172916330-1225219381-2526)"/>
    <protectedRange sqref="B118:BC118" name="Bereich1_28" securityDescriptor="O:WDG:WDD:(A;;CC;;;S-1-5-21-1955672806-172916330-1225219381-2526)"/>
    <protectedRange sqref="B120:BC120" name="Bereich1_29" securityDescriptor="O:WDG:WDD:(A;;CC;;;S-1-5-21-1955672806-172916330-1225219381-2526)"/>
    <protectedRange sqref="AO123:AP123 B122:BC122" name="Bereich1_30" securityDescriptor="O:WDG:WDD:(A;;CC;;;S-1-5-21-1955672806-172916330-1225219381-2526)"/>
    <protectedRange sqref="B124:BC124" name="Bereich1_31" securityDescriptor="O:WDG:WDD:(A;;CC;;;S-1-5-21-1955672806-172916330-1225219381-2526)"/>
    <protectedRange sqref="AI133:AJ134 B131:BC131" name="Bereich1_32" securityDescriptor="O:WDG:WDD:(A;;CC;;;S-1-5-21-1955672806-172916330-1225219381-2526)"/>
    <protectedRange sqref="AK133:BC133 AK104:AR104 W133:AH133 B133:P133" name="Bereich1_33" securityDescriptor="O:WDG:WDD:(A;;CC;;;S-1-5-21-1955672806-172916330-1225219381-2526)"/>
    <protectedRange sqref="B135:BC135" name="Bereich1_34" securityDescriptor="O:WDG:WDD:(A;;CC;;;S-1-5-21-1955672806-172916330-1225219381-2526)"/>
    <protectedRange sqref="B137:BC137" name="Bereich1_35" securityDescriptor="O:WDG:WDD:(A;;CC;;;S-1-5-21-1955672806-172916330-1225219381-2526)"/>
    <protectedRange sqref="Q133:V133 B139:BC139" name="Bereich1_36" securityDescriptor="O:WDG:WDD:(A;;CC;;;S-1-5-21-1955672806-172916330-1225219381-2526)"/>
    <protectedRange sqref="B141:F141 I141:BC141" name="Bereich1_37" securityDescriptor="O:WDG:WDD:(A;;CC;;;S-1-5-21-1955672806-172916330-1225219381-2526)"/>
    <protectedRange sqref="B143:BC143" name="Bereich1_20" securityDescriptor="O:WDG:WDD:(A;;CC;;;S-1-5-21-1955672806-172916330-1225219381-2526)"/>
    <protectedRange sqref="B145:BC145" name="Bereich1_21" securityDescriptor="O:WDG:WDD:(A;;CC;;;S-1-5-21-1955672806-172916330-1225219381-2526)"/>
    <protectedRange sqref="B147:BC147" name="Bereich1_22" securityDescriptor="O:WDG:WDD:(A;;CC;;;S-1-5-21-1955672806-172916330-1225219381-2526)"/>
    <protectedRange sqref="B149:BC149 G141:H142" name="Bereich1_38" securityDescriptor="O:WDG:WDD:(A;;CC;;;S-1-5-21-1955672806-172916330-1225219381-2526)"/>
    <protectedRange sqref="B151:BC151" name="Bereich1_39" securityDescriptor="O:WDG:WDD:(A;;CC;;;S-1-5-21-1955672806-172916330-1225219381-2526)"/>
    <protectedRange sqref="B153:BC153" name="Bereich1_40" securityDescriptor="O:WDG:WDD:(A;;CC;;;S-1-5-21-1955672806-172916330-1225219381-2526)"/>
    <protectedRange sqref="B160:BC160" name="Bereich1_41" securityDescriptor="O:WDG:WDD:(A;;CC;;;S-1-5-21-1955672806-172916330-1225219381-2526)"/>
    <protectedRange sqref="B162:AH162 AK162:BC162" name="Bereich1_43" securityDescriptor="O:WDG:WDD:(A;;CC;;;S-1-5-21-1955672806-172916330-1225219381-2526)"/>
    <protectedRange sqref="B164:AH164 AK164:BC164" name="Bereich1_42" securityDescriptor="O:WDG:WDD:(A;;CC;;;S-1-5-21-1955672806-172916330-1225219381-2526)"/>
    <protectedRange sqref="B166:L166 Q166:AH166 AK166:BC166" name="Bereich1_44" securityDescriptor="O:WDG:WDD:(A;;CC;;;S-1-5-21-1955672806-172916330-1225219381-2526)"/>
    <protectedRange sqref="B196:BC203 C195:BC195 B185:BC194" name="Bereich1_45" securityDescriptor="O:WDG:WDD:(A;;CC;;;S-1-5-21-1955672806-172916330-1225219381-2526)"/>
  </protectedRanges>
  <mergeCells count="14">
    <mergeCell ref="BO10:BO18"/>
    <mergeCell ref="BF10:BF18"/>
    <mergeCell ref="BE24:BI25"/>
    <mergeCell ref="BN68:BR69"/>
    <mergeCell ref="BE68:BJ69"/>
    <mergeCell ref="BR26:BT26"/>
    <mergeCell ref="BF27:BF35"/>
    <mergeCell ref="BO28:BO36"/>
    <mergeCell ref="BN24:BQ25"/>
    <mergeCell ref="BF133:BF144"/>
    <mergeCell ref="BO133:BO144"/>
    <mergeCell ref="BF71:BF82"/>
    <mergeCell ref="BO71:BO82"/>
    <mergeCell ref="BR131:BT131"/>
  </mergeCells>
  <conditionalFormatting sqref="BC172:BC177 BC136 BC138 BC140 BE153:BE155">
    <cfRule type="cellIs" dxfId="10" priority="12" operator="greaterThan">
      <formula>30</formula>
    </cfRule>
  </conditionalFormatting>
  <conditionalFormatting sqref="BC168:BC169">
    <cfRule type="cellIs" dxfId="9" priority="11" operator="greaterThan">
      <formula>20</formula>
    </cfRule>
  </conditionalFormatting>
  <conditionalFormatting sqref="BC155">
    <cfRule type="cellIs" dxfId="8" priority="10" operator="greaterThan">
      <formula>6</formula>
    </cfRule>
  </conditionalFormatting>
  <conditionalFormatting sqref="BC129">
    <cfRule type="cellIs" dxfId="7" priority="9" operator="greaterThan">
      <formula>25</formula>
    </cfRule>
  </conditionalFormatting>
  <conditionalFormatting sqref="BN222:BN224 BC202:BC203 C191:BB193">
    <cfRule type="cellIs" dxfId="6" priority="8" operator="greaterThan">
      <formula>30</formula>
    </cfRule>
  </conditionalFormatting>
  <conditionalFormatting sqref="BN220 BC200">
    <cfRule type="cellIs" dxfId="5" priority="7" operator="greaterThan">
      <formula>20</formula>
    </cfRule>
  </conditionalFormatting>
  <conditionalFormatting sqref="BN214 BC191 C201:BB201">
    <cfRule type="cellIs" dxfId="4" priority="6" operator="greaterThan">
      <formula>6</formula>
    </cfRule>
  </conditionalFormatting>
  <conditionalFormatting sqref="C188:BB188">
    <cfRule type="cellIs" dxfId="3" priority="5" operator="greaterThan">
      <formula>25</formula>
    </cfRule>
  </conditionalFormatting>
  <conditionalFormatting sqref="BE151">
    <cfRule type="cellIs" dxfId="2" priority="3" operator="greaterThan">
      <formula>20</formula>
    </cfRule>
  </conditionalFormatting>
  <conditionalFormatting sqref="BE163">
    <cfRule type="cellIs" dxfId="1" priority="2" operator="greaterThan">
      <formula>6</formula>
    </cfRule>
  </conditionalFormatting>
  <conditionalFormatting sqref="BE128">
    <cfRule type="cellIs" dxfId="0" priority="1" operator="greaterThan">
      <formula>25</formula>
    </cfRule>
  </conditionalFormatting>
  <pageMargins left="0.7" right="0.7" top="0.78740157499999996" bottom="0.78740157499999996" header="0.3" footer="0.3"/>
  <pageSetup paperSize="8" orientation="portrait" r:id="rId1"/>
  <headerFooter alignWithMargins="0">
    <oddFooter>&amp;C2019 UK Düsseldorf AZG Pflege | M. Grünewald, B. Wachsmuth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E58"/>
  <sheetViews>
    <sheetView topLeftCell="A22" workbookViewId="0">
      <selection activeCell="AE40" sqref="AE40"/>
    </sheetView>
  </sheetViews>
  <sheetFormatPr baseColWidth="10" defaultRowHeight="15.75" x14ac:dyDescent="0.25"/>
  <cols>
    <col min="1" max="1" width="13.625" bestFit="1" customWidth="1"/>
    <col min="2" max="2" width="3.875" bestFit="1" customWidth="1"/>
    <col min="3" max="3" width="5.625" style="33" customWidth="1"/>
    <col min="4" max="5" width="8.125" style="33" bestFit="1" customWidth="1"/>
    <col min="6" max="9" width="5.625" style="33" customWidth="1"/>
    <col min="11" max="11" width="6.625" bestFit="1" customWidth="1"/>
    <col min="12" max="12" width="6.875" bestFit="1" customWidth="1"/>
    <col min="13" max="14" width="7.125" bestFit="1" customWidth="1"/>
    <col min="15" max="15" width="6.875" bestFit="1" customWidth="1"/>
    <col min="16" max="17" width="5.875" bestFit="1" customWidth="1"/>
    <col min="18" max="18" width="3.875" bestFit="1" customWidth="1"/>
    <col min="19" max="19" width="7.125" bestFit="1" customWidth="1"/>
    <col min="20" max="20" width="7.125" customWidth="1"/>
    <col min="21" max="21" width="12.125" bestFit="1" customWidth="1"/>
    <col min="22" max="22" width="6.875" bestFit="1" customWidth="1"/>
    <col min="23" max="23" width="6.125" bestFit="1" customWidth="1"/>
    <col min="24" max="24" width="7.875" bestFit="1" customWidth="1"/>
    <col min="25" max="27" width="5.875" bestFit="1" customWidth="1"/>
    <col min="28" max="28" width="4.875" bestFit="1" customWidth="1"/>
    <col min="29" max="29" width="7.125" bestFit="1" customWidth="1"/>
    <col min="30" max="30" width="4.875" customWidth="1"/>
    <col min="31" max="31" width="13" bestFit="1" customWidth="1"/>
  </cols>
  <sheetData>
    <row r="2" spans="1:31" ht="31.5" x14ac:dyDescent="0.5">
      <c r="A2" s="296" t="s">
        <v>94</v>
      </c>
      <c r="B2" s="280"/>
      <c r="C2" s="280"/>
      <c r="D2" s="280"/>
      <c r="E2" s="280"/>
      <c r="F2" s="280"/>
      <c r="G2" s="280"/>
      <c r="H2" s="280"/>
      <c r="I2" s="280"/>
      <c r="J2" s="55" t="s">
        <v>105</v>
      </c>
      <c r="U2" s="55" t="s">
        <v>106</v>
      </c>
      <c r="V2" s="67" t="s">
        <v>110</v>
      </c>
      <c r="W2">
        <v>400</v>
      </c>
      <c r="X2">
        <v>400</v>
      </c>
      <c r="Y2">
        <v>120</v>
      </c>
      <c r="Z2">
        <v>400</v>
      </c>
      <c r="AA2">
        <v>400</v>
      </c>
      <c r="AB2">
        <v>80</v>
      </c>
    </row>
    <row r="3" spans="1:31" x14ac:dyDescent="0.25">
      <c r="U3" s="141"/>
      <c r="W3" s="287" t="s">
        <v>107</v>
      </c>
      <c r="X3" s="288"/>
    </row>
    <row r="4" spans="1:31" x14ac:dyDescent="0.25">
      <c r="A4" s="3" t="s">
        <v>100</v>
      </c>
      <c r="B4" s="35" t="str">
        <f>'ausbildungsplan Std 2020-2023'!BF9</f>
        <v>B</v>
      </c>
      <c r="C4" s="36" t="str">
        <f>'ausbildungsplan Std 2020-2023'!BG9</f>
        <v>P</v>
      </c>
      <c r="D4" s="37" t="str">
        <f>'ausbildungsplan Std 2020-2023'!BH9</f>
        <v>O</v>
      </c>
      <c r="E4" s="37" t="str">
        <f>'ausbildungsplan Std 2020-2023'!BI9</f>
        <v>A</v>
      </c>
      <c r="F4" s="38" t="str">
        <f>'ausbildungsplan Std 2020-2023'!BJ9</f>
        <v>SLP</v>
      </c>
      <c r="G4" s="39" t="str">
        <f>'ausbildungsplan Std 2020-2023'!BK9</f>
        <v>AP</v>
      </c>
      <c r="H4" s="40" t="str">
        <f>'ausbildungsplan Std 2020-2023'!BL9</f>
        <v>WPA</v>
      </c>
      <c r="I4" s="56"/>
      <c r="J4" s="3" t="str">
        <f>A4</f>
        <v>Jahr 1 und 2</v>
      </c>
      <c r="K4" s="43" t="s">
        <v>93</v>
      </c>
      <c r="L4" s="25" t="s">
        <v>81</v>
      </c>
      <c r="M4" s="28" t="s">
        <v>108</v>
      </c>
      <c r="N4" s="28" t="s">
        <v>80</v>
      </c>
      <c r="O4" s="29" t="s">
        <v>82</v>
      </c>
      <c r="P4" s="30" t="s">
        <v>83</v>
      </c>
      <c r="Q4" s="40" t="s">
        <v>101</v>
      </c>
      <c r="R4" s="58"/>
      <c r="S4" s="33" t="s">
        <v>99</v>
      </c>
      <c r="T4" s="33"/>
      <c r="U4" s="257" t="s">
        <v>100</v>
      </c>
      <c r="V4" s="43" t="s">
        <v>93</v>
      </c>
      <c r="W4" s="28" t="str">
        <f>'ausbildungsplan Std 2020-2023'!BP9</f>
        <v>P</v>
      </c>
      <c r="X4" s="28" t="str">
        <f>N4</f>
        <v>A</v>
      </c>
      <c r="Y4" s="25" t="str">
        <f>'ausbildungsplan Std 2020-2023'!BQ9</f>
        <v>O</v>
      </c>
      <c r="Z4" s="29" t="str">
        <f>'ausbildungsplan Std 2020-2023'!BS9</f>
        <v>SLP</v>
      </c>
      <c r="AA4" s="30" t="str">
        <f>P4</f>
        <v>AP</v>
      </c>
      <c r="AB4" s="40" t="str">
        <f>'ausbildungsplan Std 2020-2023'!BU9</f>
        <v>WPA</v>
      </c>
    </row>
    <row r="5" spans="1:31" ht="15.6" customHeight="1" x14ac:dyDescent="0.25">
      <c r="A5" s="2" t="str">
        <f>'ausbildungsplan Std 2020-2023'!BE10</f>
        <v>Kohorte 1</v>
      </c>
      <c r="B5" s="274">
        <f>'ausbildungsplan Std 2020-2023'!BF10</f>
        <v>41</v>
      </c>
      <c r="C5" s="63">
        <f>'ausbildungsplan Std 2020-2023'!BG10</f>
        <v>4</v>
      </c>
      <c r="D5" s="63">
        <f>'ausbildungsplan Std 2020-2023'!BH10</f>
        <v>12</v>
      </c>
      <c r="E5" s="63">
        <f>'ausbildungsplan Std 2020-2023'!BI10</f>
        <v>14</v>
      </c>
      <c r="F5" s="63">
        <f>'ausbildungsplan Std 2020-2023'!BJ10</f>
        <v>11</v>
      </c>
      <c r="G5" s="63">
        <f>'ausbildungsplan Std 2020-2023'!BK10</f>
        <v>12</v>
      </c>
      <c r="H5" s="63">
        <f>'ausbildungsplan Std 2020-2023'!BL10</f>
        <v>2</v>
      </c>
      <c r="I5" s="66"/>
      <c r="J5" s="2" t="str">
        <f t="shared" ref="J5:J13" si="0">A5</f>
        <v>Kohorte 1</v>
      </c>
      <c r="K5" s="294">
        <f t="shared" ref="K5:Q5" si="1">B5*38.5</f>
        <v>1578.5</v>
      </c>
      <c r="L5" s="33">
        <f t="shared" si="1"/>
        <v>154</v>
      </c>
      <c r="M5" s="33">
        <f t="shared" si="1"/>
        <v>462</v>
      </c>
      <c r="N5" s="33">
        <f t="shared" si="1"/>
        <v>539</v>
      </c>
      <c r="O5" s="33">
        <f t="shared" si="1"/>
        <v>423.5</v>
      </c>
      <c r="P5" s="33">
        <f t="shared" si="1"/>
        <v>462</v>
      </c>
      <c r="Q5" s="44">
        <f t="shared" si="1"/>
        <v>77</v>
      </c>
      <c r="R5" s="9"/>
      <c r="S5">
        <f t="shared" ref="S5:S13" si="2">SUM(L5:Q5)</f>
        <v>2117.5</v>
      </c>
      <c r="U5" s="1" t="str">
        <f>'ausbildungsplan Std 2020-2023'!BN10</f>
        <v>Kohorte 1</v>
      </c>
      <c r="V5" s="311">
        <f>'ausbildungsplan Std 2020-2023'!BO10</f>
        <v>1509.2</v>
      </c>
      <c r="W5">
        <f>'ausbildungsplan Std 2020-2023'!BP10</f>
        <v>146.30000000000001</v>
      </c>
      <c r="X5" s="60">
        <f>'ausbildungsplan Std 2020-2023'!BR10</f>
        <v>531.29999999999995</v>
      </c>
      <c r="Y5">
        <f>'ausbildungsplan Std 2020-2023'!BQ10</f>
        <v>438.90000000000003</v>
      </c>
      <c r="Z5">
        <f>'ausbildungsplan Std 2020-2023'!BS10</f>
        <v>415.8</v>
      </c>
      <c r="AA5">
        <f>'ausbildungsplan Std 2020-2023'!BT10</f>
        <v>408.1</v>
      </c>
      <c r="AB5">
        <f>'ausbildungsplan Std 2020-2023'!BU10</f>
        <v>77</v>
      </c>
      <c r="AE5" s="60"/>
    </row>
    <row r="6" spans="1:31" ht="15.6" customHeight="1" x14ac:dyDescent="0.25">
      <c r="A6" s="2" t="str">
        <f>'ausbildungsplan Std 2020-2023'!BE11</f>
        <v>Kohorte 2</v>
      </c>
      <c r="B6" s="275"/>
      <c r="C6" s="63">
        <f>'ausbildungsplan Std 2020-2023'!BG11</f>
        <v>4</v>
      </c>
      <c r="D6" s="63">
        <f>'ausbildungsplan Std 2020-2023'!BH11</f>
        <v>12</v>
      </c>
      <c r="E6" s="63">
        <f>'ausbildungsplan Std 2020-2023'!BI11</f>
        <v>12</v>
      </c>
      <c r="F6" s="63">
        <f>'ausbildungsplan Std 2020-2023'!BJ11</f>
        <v>13</v>
      </c>
      <c r="G6" s="63">
        <f>'ausbildungsplan Std 2020-2023'!BK11</f>
        <v>12</v>
      </c>
      <c r="H6" s="63">
        <f>'ausbildungsplan Std 2020-2023'!BL11</f>
        <v>2</v>
      </c>
      <c r="I6" s="66"/>
      <c r="J6" s="2" t="str">
        <f t="shared" si="0"/>
        <v>Kohorte 2</v>
      </c>
      <c r="K6" s="294">
        <f t="shared" ref="K6:K13" si="3">B6</f>
        <v>0</v>
      </c>
      <c r="L6" s="33">
        <f t="shared" ref="L6:L13" si="4">C6*38.5</f>
        <v>154</v>
      </c>
      <c r="M6" s="65">
        <f t="shared" ref="M6:M13" si="5">D6*38.5</f>
        <v>462</v>
      </c>
      <c r="N6" s="65">
        <f t="shared" ref="N6:N13" si="6">E6*38.5</f>
        <v>462</v>
      </c>
      <c r="O6" s="65">
        <f t="shared" ref="O6:O13" si="7">F6*38.5</f>
        <v>500.5</v>
      </c>
      <c r="P6" s="65">
        <f t="shared" ref="P6:P13" si="8">G6*38.5</f>
        <v>462</v>
      </c>
      <c r="Q6" s="63">
        <f t="shared" ref="Q6:Q13" si="9">H6*38.5</f>
        <v>77</v>
      </c>
      <c r="R6" s="9"/>
      <c r="S6">
        <f t="shared" si="2"/>
        <v>2117.5</v>
      </c>
      <c r="U6" s="1" t="str">
        <f>'ausbildungsplan Std 2020-2023'!BN11</f>
        <v>Kohorte 2</v>
      </c>
      <c r="V6" s="312"/>
      <c r="W6">
        <f>'ausbildungsplan Std 2020-2023'!BP11</f>
        <v>154</v>
      </c>
      <c r="X6">
        <f>'ausbildungsplan Std 2020-2023'!BR11</f>
        <v>454.3</v>
      </c>
      <c r="Y6">
        <f>'ausbildungsplan Std 2020-2023'!BQ11</f>
        <v>438.9</v>
      </c>
      <c r="Z6">
        <f>'ausbildungsplan Std 2020-2023'!BS11</f>
        <v>477.4</v>
      </c>
      <c r="AA6">
        <f>'ausbildungsplan Std 2020-2023'!BT11</f>
        <v>415.8</v>
      </c>
      <c r="AB6">
        <f>'ausbildungsplan Std 2020-2023'!BU11</f>
        <v>77</v>
      </c>
    </row>
    <row r="7" spans="1:31" ht="15.6" customHeight="1" x14ac:dyDescent="0.25">
      <c r="A7" s="2" t="str">
        <f>'ausbildungsplan Std 2020-2023'!BE12</f>
        <v>Kohorte 3</v>
      </c>
      <c r="B7" s="275"/>
      <c r="C7" s="63">
        <f>'ausbildungsplan Std 2020-2023'!BG12</f>
        <v>4</v>
      </c>
      <c r="D7" s="63">
        <f>'ausbildungsplan Std 2020-2023'!BH12</f>
        <v>12</v>
      </c>
      <c r="E7" s="63">
        <f>'ausbildungsplan Std 2020-2023'!BI12</f>
        <v>14</v>
      </c>
      <c r="F7" s="63">
        <f>'ausbildungsplan Std 2020-2023'!BJ12</f>
        <v>11</v>
      </c>
      <c r="G7" s="63">
        <f>'ausbildungsplan Std 2020-2023'!BK12</f>
        <v>12</v>
      </c>
      <c r="H7" s="63">
        <f>'ausbildungsplan Std 2020-2023'!BL12</f>
        <v>2</v>
      </c>
      <c r="I7" s="66"/>
      <c r="J7" s="2" t="str">
        <f t="shared" si="0"/>
        <v>Kohorte 3</v>
      </c>
      <c r="K7" s="294">
        <f t="shared" si="3"/>
        <v>0</v>
      </c>
      <c r="L7" s="33">
        <f t="shared" si="4"/>
        <v>154</v>
      </c>
      <c r="M7" s="65">
        <f t="shared" si="5"/>
        <v>462</v>
      </c>
      <c r="N7" s="65">
        <f t="shared" si="6"/>
        <v>539</v>
      </c>
      <c r="O7" s="65">
        <f t="shared" si="7"/>
        <v>423.5</v>
      </c>
      <c r="P7" s="65">
        <f t="shared" si="8"/>
        <v>462</v>
      </c>
      <c r="Q7" s="63">
        <f t="shared" si="9"/>
        <v>77</v>
      </c>
      <c r="R7" s="9"/>
      <c r="S7">
        <f t="shared" si="2"/>
        <v>2117.5</v>
      </c>
      <c r="U7" s="1" t="str">
        <f>'ausbildungsplan Std 2020-2023'!BN12</f>
        <v>Kohorte 3</v>
      </c>
      <c r="V7" s="312"/>
      <c r="W7">
        <f>'ausbildungsplan Std 2020-2023'!BP12</f>
        <v>154</v>
      </c>
      <c r="X7">
        <f>'ausbildungsplan Std 2020-2023'!BR12</f>
        <v>477.4</v>
      </c>
      <c r="Y7">
        <f>'ausbildungsplan Std 2020-2023'!BQ12</f>
        <v>438.90000000000003</v>
      </c>
      <c r="Z7">
        <f>'ausbildungsplan Std 2020-2023'!BS12</f>
        <v>385</v>
      </c>
      <c r="AA7">
        <f>'ausbildungsplan Std 2020-2023'!BT12</f>
        <v>446.6</v>
      </c>
      <c r="AB7">
        <f>'ausbildungsplan Std 2020-2023'!BU12</f>
        <v>77</v>
      </c>
    </row>
    <row r="8" spans="1:31" ht="15.6" customHeight="1" x14ac:dyDescent="0.25">
      <c r="A8" s="2" t="str">
        <f>'ausbildungsplan Std 2020-2023'!BE13</f>
        <v>Kohorte 4</v>
      </c>
      <c r="B8" s="275"/>
      <c r="C8" s="63">
        <f>'ausbildungsplan Std 2020-2023'!BG13</f>
        <v>4</v>
      </c>
      <c r="D8" s="63">
        <f>'ausbildungsplan Std 2020-2023'!BH13</f>
        <v>12</v>
      </c>
      <c r="E8" s="63">
        <f>'ausbildungsplan Std 2020-2023'!BI13</f>
        <v>14</v>
      </c>
      <c r="F8" s="63">
        <f>'ausbildungsplan Std 2020-2023'!BJ13</f>
        <v>11</v>
      </c>
      <c r="G8" s="63">
        <f>'ausbildungsplan Std 2020-2023'!BK13</f>
        <v>12</v>
      </c>
      <c r="H8" s="63">
        <f>'ausbildungsplan Std 2020-2023'!BL13</f>
        <v>2</v>
      </c>
      <c r="I8" s="66"/>
      <c r="J8" s="2" t="str">
        <f t="shared" si="0"/>
        <v>Kohorte 4</v>
      </c>
      <c r="K8" s="294">
        <f t="shared" si="3"/>
        <v>0</v>
      </c>
      <c r="L8" s="33">
        <f t="shared" si="4"/>
        <v>154</v>
      </c>
      <c r="M8" s="65">
        <f t="shared" si="5"/>
        <v>462</v>
      </c>
      <c r="N8" s="65">
        <f t="shared" si="6"/>
        <v>539</v>
      </c>
      <c r="O8" s="65">
        <f t="shared" si="7"/>
        <v>423.5</v>
      </c>
      <c r="P8" s="65">
        <f t="shared" si="8"/>
        <v>462</v>
      </c>
      <c r="Q8" s="63">
        <f t="shared" si="9"/>
        <v>77</v>
      </c>
      <c r="R8" s="9"/>
      <c r="S8">
        <f t="shared" si="2"/>
        <v>2117.5</v>
      </c>
      <c r="U8" s="1" t="str">
        <f>'ausbildungsplan Std 2020-2023'!BN13</f>
        <v>Kohorte 4</v>
      </c>
      <c r="V8" s="312"/>
      <c r="W8">
        <f>'ausbildungsplan Std 2020-2023'!BP13</f>
        <v>154</v>
      </c>
      <c r="X8">
        <f>'ausbildungsplan Std 2020-2023'!BR13</f>
        <v>492.8</v>
      </c>
      <c r="Y8">
        <f>'ausbildungsplan Std 2020-2023'!BQ13</f>
        <v>438.9</v>
      </c>
      <c r="Z8">
        <f>'ausbildungsplan Std 2020-2023'!BS13</f>
        <v>438.9</v>
      </c>
      <c r="AA8">
        <f>'ausbildungsplan Std 2020-2023'!BT13</f>
        <v>408.1</v>
      </c>
      <c r="AB8">
        <f>'ausbildungsplan Std 2020-2023'!BU13</f>
        <v>77</v>
      </c>
    </row>
    <row r="9" spans="1:31" ht="15.6" customHeight="1" x14ac:dyDescent="0.25">
      <c r="A9" s="2" t="str">
        <f>'ausbildungsplan Std 2020-2023'!BE14</f>
        <v>Kohorte 5</v>
      </c>
      <c r="B9" s="275"/>
      <c r="C9" s="63">
        <f>'ausbildungsplan Std 2020-2023'!BG14</f>
        <v>4</v>
      </c>
      <c r="D9" s="63">
        <f>'ausbildungsplan Std 2020-2023'!BH14</f>
        <v>12</v>
      </c>
      <c r="E9" s="63">
        <f>'ausbildungsplan Std 2020-2023'!BI14</f>
        <v>13</v>
      </c>
      <c r="F9" s="63">
        <f>'ausbildungsplan Std 2020-2023'!BJ14</f>
        <v>12</v>
      </c>
      <c r="G9" s="63">
        <f>'ausbildungsplan Std 2020-2023'!BK14</f>
        <v>12</v>
      </c>
      <c r="H9" s="63">
        <f>'ausbildungsplan Std 2020-2023'!BL14</f>
        <v>2</v>
      </c>
      <c r="I9" s="66"/>
      <c r="J9" s="2" t="str">
        <f t="shared" si="0"/>
        <v>Kohorte 5</v>
      </c>
      <c r="K9" s="294">
        <f t="shared" si="3"/>
        <v>0</v>
      </c>
      <c r="L9" s="33">
        <f t="shared" si="4"/>
        <v>154</v>
      </c>
      <c r="M9" s="65">
        <f t="shared" si="5"/>
        <v>462</v>
      </c>
      <c r="N9" s="65">
        <f t="shared" si="6"/>
        <v>500.5</v>
      </c>
      <c r="O9" s="65">
        <f t="shared" si="7"/>
        <v>462</v>
      </c>
      <c r="P9" s="65">
        <f t="shared" si="8"/>
        <v>462</v>
      </c>
      <c r="Q9" s="63">
        <f t="shared" si="9"/>
        <v>77</v>
      </c>
      <c r="R9" s="9"/>
      <c r="S9">
        <f t="shared" si="2"/>
        <v>2117.5</v>
      </c>
      <c r="U9" s="1" t="str">
        <f>'ausbildungsplan Std 2020-2023'!BN14</f>
        <v>Kohorte 5</v>
      </c>
      <c r="V9" s="312"/>
      <c r="W9">
        <f>'ausbildungsplan Std 2020-2023'!BP14</f>
        <v>154</v>
      </c>
      <c r="X9">
        <f>'ausbildungsplan Std 2020-2023'!BR14</f>
        <v>469.7</v>
      </c>
      <c r="Y9">
        <f>'ausbildungsplan Std 2020-2023'!BQ14</f>
        <v>438.90000000000003</v>
      </c>
      <c r="Z9">
        <f>'ausbildungsplan Std 2020-2023'!BS14</f>
        <v>423.5</v>
      </c>
      <c r="AA9">
        <f>'ausbildungsplan Std 2020-2023'!BT14</f>
        <v>454.3</v>
      </c>
      <c r="AB9">
        <f>'ausbildungsplan Std 2020-2023'!BU14</f>
        <v>77</v>
      </c>
    </row>
    <row r="10" spans="1:31" ht="15.6" customHeight="1" x14ac:dyDescent="0.25">
      <c r="A10" s="2" t="str">
        <f>'ausbildungsplan Std 2020-2023'!BE15</f>
        <v>Kohorte 6</v>
      </c>
      <c r="B10" s="275"/>
      <c r="C10" s="63">
        <f>'ausbildungsplan Std 2020-2023'!BG15</f>
        <v>4</v>
      </c>
      <c r="D10" s="63">
        <f>'ausbildungsplan Std 2020-2023'!BH15</f>
        <v>12</v>
      </c>
      <c r="E10" s="63">
        <f>'ausbildungsplan Std 2020-2023'!BI15</f>
        <v>12</v>
      </c>
      <c r="F10" s="63">
        <f>'ausbildungsplan Std 2020-2023'!BJ15</f>
        <v>13</v>
      </c>
      <c r="G10" s="63">
        <f>'ausbildungsplan Std 2020-2023'!BK15</f>
        <v>12</v>
      </c>
      <c r="H10" s="63">
        <f>'ausbildungsplan Std 2020-2023'!BL15</f>
        <v>2</v>
      </c>
      <c r="I10" s="66"/>
      <c r="J10" s="2" t="str">
        <f t="shared" si="0"/>
        <v>Kohorte 6</v>
      </c>
      <c r="K10" s="294">
        <f t="shared" si="3"/>
        <v>0</v>
      </c>
      <c r="L10" s="33">
        <f t="shared" si="4"/>
        <v>154</v>
      </c>
      <c r="M10" s="65">
        <f t="shared" si="5"/>
        <v>462</v>
      </c>
      <c r="N10" s="65">
        <f t="shared" si="6"/>
        <v>462</v>
      </c>
      <c r="O10" s="65">
        <f t="shared" si="7"/>
        <v>500.5</v>
      </c>
      <c r="P10" s="65">
        <f t="shared" si="8"/>
        <v>462</v>
      </c>
      <c r="Q10" s="63">
        <f t="shared" si="9"/>
        <v>77</v>
      </c>
      <c r="R10" s="9"/>
      <c r="S10">
        <f t="shared" si="2"/>
        <v>2117.5</v>
      </c>
      <c r="U10" s="1" t="str">
        <f>'ausbildungsplan Std 2020-2023'!BN15</f>
        <v>Kohorte 6</v>
      </c>
      <c r="V10" s="312"/>
      <c r="W10">
        <f>'ausbildungsplan Std 2020-2023'!BP15</f>
        <v>138.6</v>
      </c>
      <c r="X10">
        <f>'ausbildungsplan Std 2020-2023'!BR15</f>
        <v>438.90000000000003</v>
      </c>
      <c r="Y10">
        <f>'ausbildungsplan Std 2020-2023'!BQ15</f>
        <v>438.9</v>
      </c>
      <c r="Z10">
        <f>'ausbildungsplan Std 2020-2023'!BS15</f>
        <v>462</v>
      </c>
      <c r="AA10">
        <f>'ausbildungsplan Std 2020-2023'!BT15</f>
        <v>462</v>
      </c>
      <c r="AB10">
        <f>'ausbildungsplan Std 2020-2023'!BU15</f>
        <v>77</v>
      </c>
    </row>
    <row r="11" spans="1:31" ht="15.6" customHeight="1" x14ac:dyDescent="0.25">
      <c r="A11" s="2" t="str">
        <f>'ausbildungsplan Std 2020-2023'!BE16</f>
        <v>Kohorte päd1</v>
      </c>
      <c r="B11" s="275"/>
      <c r="C11" s="63">
        <f>'ausbildungsplan Std 2020-2023'!BG16</f>
        <v>6</v>
      </c>
      <c r="D11" s="63">
        <f>'ausbildungsplan Std 2020-2023'!BH16</f>
        <v>12</v>
      </c>
      <c r="E11" s="63">
        <f>'ausbildungsplan Std 2020-2023'!BI16</f>
        <v>13</v>
      </c>
      <c r="F11" s="63">
        <f>'ausbildungsplan Std 2020-2023'!BJ16</f>
        <v>11</v>
      </c>
      <c r="G11" s="63">
        <f>'ausbildungsplan Std 2020-2023'!BK16</f>
        <v>11</v>
      </c>
      <c r="H11" s="63">
        <f>'ausbildungsplan Std 2020-2023'!BL16</f>
        <v>2</v>
      </c>
      <c r="I11" s="66"/>
      <c r="J11" s="2" t="str">
        <f t="shared" si="0"/>
        <v>Kohorte päd1</v>
      </c>
      <c r="K11" s="294">
        <f t="shared" si="3"/>
        <v>0</v>
      </c>
      <c r="L11" s="33">
        <f t="shared" si="4"/>
        <v>231</v>
      </c>
      <c r="M11" s="65">
        <f t="shared" si="5"/>
        <v>462</v>
      </c>
      <c r="N11" s="65">
        <f t="shared" si="6"/>
        <v>500.5</v>
      </c>
      <c r="O11" s="65">
        <f t="shared" si="7"/>
        <v>423.5</v>
      </c>
      <c r="P11" s="65">
        <f t="shared" si="8"/>
        <v>423.5</v>
      </c>
      <c r="Q11" s="63">
        <f t="shared" si="9"/>
        <v>77</v>
      </c>
      <c r="R11" s="9"/>
      <c r="S11">
        <f t="shared" si="2"/>
        <v>2117.5</v>
      </c>
      <c r="U11" s="1" t="str">
        <f>'ausbildungsplan Std 2020-2023'!BN16</f>
        <v>Kohorte päd1</v>
      </c>
      <c r="V11" s="312"/>
      <c r="W11">
        <f>'ausbildungsplan Std 2020-2023'!BP16</f>
        <v>231</v>
      </c>
      <c r="X11">
        <f>'ausbildungsplan Std 2020-2023'!BR16</f>
        <v>454.29999999999995</v>
      </c>
      <c r="Y11">
        <f>'ausbildungsplan Std 2020-2023'!BQ16</f>
        <v>438.90000000000003</v>
      </c>
      <c r="Z11">
        <f>'ausbildungsplan Std 2020-2023'!BS16</f>
        <v>415.8</v>
      </c>
      <c r="AA11">
        <f>'ausbildungsplan Std 2020-2023'!BT16</f>
        <v>408.1</v>
      </c>
      <c r="AB11">
        <f>'ausbildungsplan Std 2020-2023'!BU16</f>
        <v>69.3</v>
      </c>
    </row>
    <row r="12" spans="1:31" ht="15.6" customHeight="1" x14ac:dyDescent="0.25">
      <c r="A12" s="2" t="str">
        <f>'ausbildungsplan Std 2020-2023'!BE17</f>
        <v>Kohorte päd2</v>
      </c>
      <c r="B12" s="275"/>
      <c r="C12" s="63">
        <f>'ausbildungsplan Std 2020-2023'!BG17</f>
        <v>4</v>
      </c>
      <c r="D12" s="63">
        <f>'ausbildungsplan Std 2020-2023'!BH17</f>
        <v>12</v>
      </c>
      <c r="E12" s="63">
        <f>'ausbildungsplan Std 2020-2023'!BI17</f>
        <v>13</v>
      </c>
      <c r="F12" s="63">
        <f>'ausbildungsplan Std 2020-2023'!BJ17</f>
        <v>12</v>
      </c>
      <c r="G12" s="63">
        <f>'ausbildungsplan Std 2020-2023'!BK17</f>
        <v>12</v>
      </c>
      <c r="H12" s="63">
        <f>'ausbildungsplan Std 2020-2023'!BL17</f>
        <v>2</v>
      </c>
      <c r="I12" s="66"/>
      <c r="J12" s="2" t="str">
        <f t="shared" si="0"/>
        <v>Kohorte päd2</v>
      </c>
      <c r="K12" s="294">
        <f t="shared" si="3"/>
        <v>0</v>
      </c>
      <c r="L12" s="33">
        <f t="shared" si="4"/>
        <v>154</v>
      </c>
      <c r="M12" s="65">
        <f t="shared" si="5"/>
        <v>462</v>
      </c>
      <c r="N12" s="65">
        <f t="shared" si="6"/>
        <v>500.5</v>
      </c>
      <c r="O12" s="65">
        <f t="shared" si="7"/>
        <v>462</v>
      </c>
      <c r="P12" s="65">
        <f t="shared" si="8"/>
        <v>462</v>
      </c>
      <c r="Q12" s="63">
        <f t="shared" si="9"/>
        <v>77</v>
      </c>
      <c r="R12" s="9"/>
      <c r="S12">
        <f t="shared" si="2"/>
        <v>2117.5</v>
      </c>
      <c r="U12" s="1" t="str">
        <f>'ausbildungsplan Std 2020-2023'!BN17</f>
        <v>Kohorte päd2</v>
      </c>
      <c r="V12" s="312"/>
      <c r="W12">
        <f>'ausbildungsplan Std 2020-2023'!BP17</f>
        <v>154</v>
      </c>
      <c r="X12">
        <f>'ausbildungsplan Std 2020-2023'!BR17</f>
        <v>485.1</v>
      </c>
      <c r="Y12">
        <f>'ausbildungsplan Std 2020-2023'!BQ17</f>
        <v>438.9</v>
      </c>
      <c r="Z12">
        <f>'ausbildungsplan Std 2020-2023'!BS17</f>
        <v>408.1</v>
      </c>
      <c r="AA12">
        <f>'ausbildungsplan Std 2020-2023'!BT17</f>
        <v>454.3</v>
      </c>
      <c r="AB12">
        <f>'ausbildungsplan Std 2020-2023'!BU17</f>
        <v>77</v>
      </c>
    </row>
    <row r="13" spans="1:31" ht="15.6" customHeight="1" x14ac:dyDescent="0.25">
      <c r="A13" s="2" t="str">
        <f>'ausbildungsplan Std 2020-2023'!BE18</f>
        <v>Kohorte päd3</v>
      </c>
      <c r="B13" s="275"/>
      <c r="C13" s="63">
        <f>'ausbildungsplan Std 2020-2023'!BG18</f>
        <v>4</v>
      </c>
      <c r="D13" s="63">
        <f>'ausbildungsplan Std 2020-2023'!BH18</f>
        <v>12</v>
      </c>
      <c r="E13" s="63">
        <f>'ausbildungsplan Std 2020-2023'!BI18</f>
        <v>12</v>
      </c>
      <c r="F13" s="63">
        <f>'ausbildungsplan Std 2020-2023'!BJ18</f>
        <v>12</v>
      </c>
      <c r="G13" s="63">
        <f>'ausbildungsplan Std 2020-2023'!BK18</f>
        <v>13</v>
      </c>
      <c r="H13" s="63">
        <f>'ausbildungsplan Std 2020-2023'!BL18</f>
        <v>2</v>
      </c>
      <c r="I13" s="66"/>
      <c r="J13" s="2" t="str">
        <f t="shared" si="0"/>
        <v>Kohorte päd3</v>
      </c>
      <c r="K13" s="294">
        <f t="shared" si="3"/>
        <v>0</v>
      </c>
      <c r="L13" s="33">
        <f t="shared" si="4"/>
        <v>154</v>
      </c>
      <c r="M13" s="65">
        <f t="shared" si="5"/>
        <v>462</v>
      </c>
      <c r="N13" s="65">
        <f t="shared" si="6"/>
        <v>462</v>
      </c>
      <c r="O13" s="65">
        <f t="shared" si="7"/>
        <v>462</v>
      </c>
      <c r="P13" s="65">
        <f t="shared" si="8"/>
        <v>500.5</v>
      </c>
      <c r="Q13" s="63">
        <f t="shared" si="9"/>
        <v>77</v>
      </c>
      <c r="R13" s="9"/>
      <c r="S13">
        <f t="shared" si="2"/>
        <v>2117.5</v>
      </c>
      <c r="U13" s="1" t="str">
        <f>'ausbildungsplan Std 2020-2023'!BN18</f>
        <v>Kohorte päd3</v>
      </c>
      <c r="V13" s="312"/>
      <c r="W13">
        <f>'ausbildungsplan Std 2020-2023'!BP18</f>
        <v>146.30000000000001</v>
      </c>
      <c r="X13">
        <f>'ausbildungsplan Std 2020-2023'!BR18</f>
        <v>438.90000000000003</v>
      </c>
      <c r="Y13">
        <f>'ausbildungsplan Std 2020-2023'!BQ18</f>
        <v>438.90000000000003</v>
      </c>
      <c r="Z13">
        <f>'ausbildungsplan Std 2020-2023'!BS18</f>
        <v>462</v>
      </c>
      <c r="AA13">
        <f>'ausbildungsplan Std 2020-2023'!BT18</f>
        <v>454.3</v>
      </c>
      <c r="AB13">
        <f>'ausbildungsplan Std 2020-2023'!BU18</f>
        <v>77</v>
      </c>
    </row>
    <row r="14" spans="1:31" ht="15.6" customHeight="1" x14ac:dyDescent="0.25">
      <c r="A14" s="42"/>
      <c r="B14" s="45"/>
      <c r="J14" s="42"/>
      <c r="K14" s="59"/>
      <c r="L14" s="33"/>
      <c r="M14" s="33"/>
      <c r="N14" s="33"/>
      <c r="O14" s="33"/>
      <c r="P14" s="33"/>
      <c r="Q14" s="9"/>
      <c r="R14" s="9"/>
      <c r="U14" s="1"/>
      <c r="V14" s="54"/>
    </row>
    <row r="15" spans="1:31" ht="15.6" customHeight="1" x14ac:dyDescent="0.25">
      <c r="A15" s="42"/>
      <c r="B15" s="45"/>
      <c r="J15" s="42"/>
      <c r="K15" s="59"/>
      <c r="L15" s="33"/>
      <c r="M15" s="33"/>
      <c r="N15" s="33"/>
      <c r="O15" s="33"/>
      <c r="P15" s="33"/>
      <c r="Q15" s="9"/>
      <c r="R15" s="9"/>
      <c r="U15" s="1"/>
      <c r="V15" s="54"/>
      <c r="W15">
        <v>120</v>
      </c>
      <c r="X15">
        <v>120</v>
      </c>
      <c r="Y15">
        <v>500</v>
      </c>
    </row>
    <row r="16" spans="1:31" x14ac:dyDescent="0.25">
      <c r="B16" s="24"/>
      <c r="K16" s="24"/>
      <c r="L16" s="33"/>
      <c r="M16" s="33"/>
      <c r="N16" s="33"/>
      <c r="O16" s="33"/>
      <c r="P16" s="33"/>
      <c r="Q16" s="33"/>
      <c r="R16" s="33"/>
      <c r="U16" s="300">
        <f>'ausbildungsplan Std 2020-2023'!BN26</f>
        <v>0</v>
      </c>
      <c r="V16" s="292" t="s">
        <v>93</v>
      </c>
      <c r="W16" s="290" t="s">
        <v>84</v>
      </c>
      <c r="X16" s="289" t="s">
        <v>85</v>
      </c>
      <c r="Y16" s="297" t="s">
        <v>104</v>
      </c>
      <c r="Z16" s="298"/>
      <c r="AA16" s="298"/>
    </row>
    <row r="17" spans="1:28" x14ac:dyDescent="0.25">
      <c r="A17" s="3">
        <f>'ausbildungsplan Std 2020-2023'!BE26</f>
        <v>0</v>
      </c>
      <c r="B17" s="259" t="str">
        <f>'ausbildungsplan Std 2020-2023'!BF26</f>
        <v>B</v>
      </c>
      <c r="C17" s="25" t="str">
        <f>'ausbildungsplan Std 2020-2023'!BG26</f>
        <v>P</v>
      </c>
      <c r="D17" s="26" t="str">
        <f>'ausbildungsplan Std 2020-2023'!BH26</f>
        <v>KI</v>
      </c>
      <c r="E17" s="27" t="str">
        <f>'ausbildungsplan Std 2020-2023'!BI26</f>
        <v>KJP</v>
      </c>
      <c r="F17" s="28" t="str">
        <f>'ausbildungsplan Std 2020-2023'!BJ26</f>
        <v>A</v>
      </c>
      <c r="G17" s="29" t="str">
        <f>'ausbildungsplan Std 2020-2023'!BK26</f>
        <v>PS</v>
      </c>
      <c r="H17" s="30" t="str">
        <f>'ausbildungsplan Std 2020-2023'!BL26</f>
        <v>INT</v>
      </c>
      <c r="I17" s="56"/>
      <c r="J17" s="3" t="s">
        <v>71</v>
      </c>
      <c r="K17" s="12" t="str">
        <f t="shared" ref="K17:Q17" si="10">B17</f>
        <v>B</v>
      </c>
      <c r="L17" s="25" t="str">
        <f t="shared" si="10"/>
        <v>P</v>
      </c>
      <c r="M17" s="26" t="str">
        <f t="shared" si="10"/>
        <v>KI</v>
      </c>
      <c r="N17" s="27" t="str">
        <f t="shared" si="10"/>
        <v>KJP</v>
      </c>
      <c r="O17" s="28" t="str">
        <f t="shared" si="10"/>
        <v>A</v>
      </c>
      <c r="P17" s="31" t="str">
        <f t="shared" si="10"/>
        <v>PS</v>
      </c>
      <c r="Q17" s="64" t="str">
        <f t="shared" si="10"/>
        <v>INT</v>
      </c>
      <c r="R17" s="57"/>
      <c r="S17" s="33" t="s">
        <v>99</v>
      </c>
      <c r="T17" s="33"/>
      <c r="U17" s="301"/>
      <c r="V17" s="293"/>
      <c r="W17" s="291"/>
      <c r="X17" s="281"/>
      <c r="Y17" s="32" t="s">
        <v>89</v>
      </c>
      <c r="Z17" s="26" t="str">
        <f>'ausbildungsplan Std 2020-2023'!BS27</f>
        <v>KI</v>
      </c>
      <c r="AA17" s="28" t="str">
        <f>'ausbildungsplan Std 2020-2023'!BT27</f>
        <v>A</v>
      </c>
    </row>
    <row r="18" spans="1:28" ht="15.6" customHeight="1" x14ac:dyDescent="0.25">
      <c r="A18" s="2" t="str">
        <f>'ausbildungsplan Std 2020-2023'!BE27</f>
        <v>Kohorte 1</v>
      </c>
      <c r="B18" s="294">
        <f>'ausbildungsplan Std 2020-2023'!BF27</f>
        <v>22</v>
      </c>
      <c r="C18" s="256">
        <f>'ausbildungsplan Std 2020-2023'!BG27</f>
        <v>0</v>
      </c>
      <c r="D18" s="256">
        <f>'ausbildungsplan Std 2020-2023'!BH27</f>
        <v>0</v>
      </c>
      <c r="E18" s="256">
        <f>'ausbildungsplan Std 2020-2023'!BI27</f>
        <v>0</v>
      </c>
      <c r="F18" s="256">
        <f>'ausbildungsplan Std 2020-2023'!BJ27</f>
        <v>15</v>
      </c>
      <c r="G18" s="256">
        <f>'ausbildungsplan Std 2020-2023'!BK27</f>
        <v>4</v>
      </c>
      <c r="H18" s="256">
        <f>'ausbildungsplan Std 2020-2023'!BL27</f>
        <v>4</v>
      </c>
      <c r="I18" s="66"/>
      <c r="J18" s="2" t="str">
        <f t="shared" ref="J18:J26" si="11">A18</f>
        <v>Kohorte 1</v>
      </c>
      <c r="K18" s="299">
        <f t="shared" ref="K18:Q18" si="12">B18*38.5</f>
        <v>847</v>
      </c>
      <c r="L18" s="33">
        <f t="shared" si="12"/>
        <v>0</v>
      </c>
      <c r="M18" s="33">
        <f t="shared" si="12"/>
        <v>0</v>
      </c>
      <c r="N18" s="33">
        <f t="shared" si="12"/>
        <v>0</v>
      </c>
      <c r="O18" s="33">
        <f t="shared" si="12"/>
        <v>577.5</v>
      </c>
      <c r="P18" s="33">
        <f t="shared" si="12"/>
        <v>154</v>
      </c>
      <c r="Q18" s="33">
        <f t="shared" si="12"/>
        <v>154</v>
      </c>
      <c r="R18" s="66"/>
      <c r="S18">
        <f t="shared" ref="S18:S26" si="13">SUM(L18:R18)</f>
        <v>885.5</v>
      </c>
      <c r="U18" s="1" t="str">
        <f>'ausbildungsplan Std 2020-2023'!BN28</f>
        <v>Kohorte 1</v>
      </c>
      <c r="V18" s="312">
        <f>'ausbildungsplan Std 2020-2023'!BO28</f>
        <v>800.8</v>
      </c>
      <c r="W18">
        <f>'ausbildungsplan Std 2020-2023'!BP28</f>
        <v>154</v>
      </c>
      <c r="X18">
        <f>'ausbildungsplan Std 2020-2023'!BQ28</f>
        <v>0</v>
      </c>
      <c r="Y18">
        <f>'ausbildungsplan Std 2020-2023'!BR28</f>
        <v>154</v>
      </c>
      <c r="Z18">
        <f>'ausbildungsplan Std 2020-2023'!BS28</f>
        <v>0</v>
      </c>
      <c r="AA18">
        <f>'ausbildungsplan Std 2020-2023'!BT28</f>
        <v>562.1</v>
      </c>
    </row>
    <row r="19" spans="1:28" ht="15.6" customHeight="1" x14ac:dyDescent="0.25">
      <c r="A19" s="2" t="str">
        <f>'ausbildungsplan Std 2020-2023'!BE28</f>
        <v>Kohorte 2</v>
      </c>
      <c r="B19" s="294"/>
      <c r="C19" s="256">
        <f>'ausbildungsplan Std 2020-2023'!BG28</f>
        <v>0</v>
      </c>
      <c r="D19" s="256">
        <f>'ausbildungsplan Std 2020-2023'!BH28</f>
        <v>0</v>
      </c>
      <c r="E19" s="256">
        <f>'ausbildungsplan Std 2020-2023'!BI28</f>
        <v>0</v>
      </c>
      <c r="F19" s="256">
        <f>'ausbildungsplan Std 2020-2023'!BJ28</f>
        <v>15</v>
      </c>
      <c r="G19" s="256">
        <f>'ausbildungsplan Std 2020-2023'!BK28</f>
        <v>4</v>
      </c>
      <c r="H19" s="256">
        <f>'ausbildungsplan Std 2020-2023'!BL28</f>
        <v>4</v>
      </c>
      <c r="J19" s="2" t="str">
        <f t="shared" si="11"/>
        <v>Kohorte 2</v>
      </c>
      <c r="K19" s="299">
        <f t="shared" ref="K19:K26" si="14">B19</f>
        <v>0</v>
      </c>
      <c r="L19" s="33">
        <f t="shared" ref="L19:L26" si="15">C19*38.5</f>
        <v>0</v>
      </c>
      <c r="M19" s="33">
        <f t="shared" ref="M19:M26" si="16">D19*38.5</f>
        <v>0</v>
      </c>
      <c r="N19" s="33">
        <f t="shared" ref="N19:N26" si="17">E19*38.5</f>
        <v>0</v>
      </c>
      <c r="O19" s="33">
        <f t="shared" ref="O19:O26" si="18">F19*38.5</f>
        <v>577.5</v>
      </c>
      <c r="P19" s="33">
        <f t="shared" ref="P19:P26" si="19">G19*38.5</f>
        <v>154</v>
      </c>
      <c r="Q19" s="33">
        <f t="shared" ref="Q19:Q26" si="20">H19*38.5</f>
        <v>154</v>
      </c>
      <c r="R19" s="66"/>
      <c r="S19">
        <f t="shared" si="13"/>
        <v>885.5</v>
      </c>
      <c r="U19" s="1" t="str">
        <f>'ausbildungsplan Std 2020-2023'!BN29</f>
        <v>Kohorte 2</v>
      </c>
      <c r="V19" s="312"/>
      <c r="W19">
        <f>'ausbildungsplan Std 2020-2023'!BP29</f>
        <v>154</v>
      </c>
      <c r="X19">
        <f>'ausbildungsplan Std 2020-2023'!BQ29</f>
        <v>0</v>
      </c>
      <c r="Y19">
        <f>'ausbildungsplan Std 2020-2023'!BR29</f>
        <v>154</v>
      </c>
      <c r="Z19">
        <f>'ausbildungsplan Std 2020-2023'!BS29</f>
        <v>0</v>
      </c>
      <c r="AA19">
        <f>'ausbildungsplan Std 2020-2023'!BT29</f>
        <v>562.1</v>
      </c>
    </row>
    <row r="20" spans="1:28" ht="15.6" customHeight="1" x14ac:dyDescent="0.25">
      <c r="A20" s="2" t="str">
        <f>'ausbildungsplan Std 2020-2023'!BE29</f>
        <v>Kohorte 3</v>
      </c>
      <c r="B20" s="294"/>
      <c r="C20" s="256">
        <f>'ausbildungsplan Std 2020-2023'!BG29</f>
        <v>0</v>
      </c>
      <c r="D20" s="256">
        <f>'ausbildungsplan Std 2020-2023'!BH29</f>
        <v>0</v>
      </c>
      <c r="E20" s="256">
        <f>'ausbildungsplan Std 2020-2023'!BI29</f>
        <v>0</v>
      </c>
      <c r="F20" s="256">
        <f>'ausbildungsplan Std 2020-2023'!BJ29</f>
        <v>15</v>
      </c>
      <c r="G20" s="256">
        <f>'ausbildungsplan Std 2020-2023'!BK29</f>
        <v>4</v>
      </c>
      <c r="H20" s="256">
        <f>'ausbildungsplan Std 2020-2023'!BL29</f>
        <v>4</v>
      </c>
      <c r="J20" s="2" t="str">
        <f t="shared" si="11"/>
        <v>Kohorte 3</v>
      </c>
      <c r="K20" s="299">
        <f t="shared" si="14"/>
        <v>0</v>
      </c>
      <c r="L20" s="33">
        <f t="shared" si="15"/>
        <v>0</v>
      </c>
      <c r="M20" s="33">
        <f t="shared" si="16"/>
        <v>0</v>
      </c>
      <c r="N20" s="33">
        <f t="shared" si="17"/>
        <v>0</v>
      </c>
      <c r="O20" s="33">
        <f t="shared" si="18"/>
        <v>577.5</v>
      </c>
      <c r="P20" s="33">
        <f t="shared" si="19"/>
        <v>154</v>
      </c>
      <c r="Q20" s="33">
        <f t="shared" si="20"/>
        <v>154</v>
      </c>
      <c r="R20" s="66"/>
      <c r="S20">
        <f t="shared" si="13"/>
        <v>885.5</v>
      </c>
      <c r="U20" s="1" t="str">
        <f>'ausbildungsplan Std 2020-2023'!BN30</f>
        <v>Kohorte 3</v>
      </c>
      <c r="V20" s="312"/>
      <c r="W20">
        <f>'ausbildungsplan Std 2020-2023'!BP30</f>
        <v>154</v>
      </c>
      <c r="X20">
        <f>'ausbildungsplan Std 2020-2023'!BQ30</f>
        <v>0</v>
      </c>
      <c r="Y20">
        <f>'ausbildungsplan Std 2020-2023'!BR30</f>
        <v>154</v>
      </c>
      <c r="Z20">
        <f>'ausbildungsplan Std 2020-2023'!BS30</f>
        <v>0</v>
      </c>
      <c r="AA20">
        <f>'ausbildungsplan Std 2020-2023'!BT30</f>
        <v>562.1</v>
      </c>
    </row>
    <row r="21" spans="1:28" ht="15.6" customHeight="1" x14ac:dyDescent="0.25">
      <c r="A21" s="2" t="str">
        <f>'ausbildungsplan Std 2020-2023'!BE30</f>
        <v>Kohorte 4</v>
      </c>
      <c r="B21" s="294"/>
      <c r="C21" s="256">
        <f>'ausbildungsplan Std 2020-2023'!BG30</f>
        <v>0</v>
      </c>
      <c r="D21" s="256">
        <f>'ausbildungsplan Std 2020-2023'!BH30</f>
        <v>0</v>
      </c>
      <c r="E21" s="256">
        <f>'ausbildungsplan Std 2020-2023'!BI30</f>
        <v>0</v>
      </c>
      <c r="F21" s="256">
        <f>'ausbildungsplan Std 2020-2023'!BJ30</f>
        <v>15</v>
      </c>
      <c r="G21" s="256">
        <f>'ausbildungsplan Std 2020-2023'!BK30</f>
        <v>4</v>
      </c>
      <c r="H21" s="256">
        <f>'ausbildungsplan Std 2020-2023'!BL30</f>
        <v>4</v>
      </c>
      <c r="J21" s="2" t="str">
        <f t="shared" si="11"/>
        <v>Kohorte 4</v>
      </c>
      <c r="K21" s="299">
        <f t="shared" si="14"/>
        <v>0</v>
      </c>
      <c r="L21" s="33">
        <f t="shared" si="15"/>
        <v>0</v>
      </c>
      <c r="M21" s="33">
        <f t="shared" si="16"/>
        <v>0</v>
      </c>
      <c r="N21" s="33">
        <f t="shared" si="17"/>
        <v>0</v>
      </c>
      <c r="O21" s="33">
        <f t="shared" si="18"/>
        <v>577.5</v>
      </c>
      <c r="P21" s="33">
        <f t="shared" si="19"/>
        <v>154</v>
      </c>
      <c r="Q21" s="33">
        <f t="shared" si="20"/>
        <v>154</v>
      </c>
      <c r="R21" s="66"/>
      <c r="S21">
        <f t="shared" si="13"/>
        <v>885.5</v>
      </c>
      <c r="U21" s="1" t="str">
        <f>'ausbildungsplan Std 2020-2023'!BN31</f>
        <v>Kohorte 4</v>
      </c>
      <c r="V21" s="312"/>
      <c r="W21">
        <f>'ausbildungsplan Std 2020-2023'!BP31</f>
        <v>154</v>
      </c>
      <c r="X21">
        <f>'ausbildungsplan Std 2020-2023'!BQ31</f>
        <v>0</v>
      </c>
      <c r="Y21">
        <f>'ausbildungsplan Std 2020-2023'!BR31</f>
        <v>154</v>
      </c>
      <c r="Z21">
        <f>'ausbildungsplan Std 2020-2023'!BS31</f>
        <v>0</v>
      </c>
      <c r="AA21">
        <f>'ausbildungsplan Std 2020-2023'!BT31</f>
        <v>562.1</v>
      </c>
    </row>
    <row r="22" spans="1:28" ht="15.6" customHeight="1" x14ac:dyDescent="0.25">
      <c r="A22" s="2" t="str">
        <f>'ausbildungsplan Std 2020-2023'!BE31</f>
        <v>Kohorte 5</v>
      </c>
      <c r="B22" s="294"/>
      <c r="C22" s="256">
        <f>'ausbildungsplan Std 2020-2023'!BG31</f>
        <v>0</v>
      </c>
      <c r="D22" s="256">
        <f>'ausbildungsplan Std 2020-2023'!BH31</f>
        <v>0</v>
      </c>
      <c r="E22" s="256">
        <f>'ausbildungsplan Std 2020-2023'!BI31</f>
        <v>0</v>
      </c>
      <c r="F22" s="256">
        <f>'ausbildungsplan Std 2020-2023'!BJ31</f>
        <v>15</v>
      </c>
      <c r="G22" s="256">
        <f>'ausbildungsplan Std 2020-2023'!BK31</f>
        <v>4</v>
      </c>
      <c r="H22" s="256">
        <f>'ausbildungsplan Std 2020-2023'!BL31</f>
        <v>4</v>
      </c>
      <c r="J22" s="2" t="str">
        <f t="shared" si="11"/>
        <v>Kohorte 5</v>
      </c>
      <c r="K22" s="299">
        <f t="shared" si="14"/>
        <v>0</v>
      </c>
      <c r="L22" s="33">
        <f t="shared" si="15"/>
        <v>0</v>
      </c>
      <c r="M22" s="33">
        <f t="shared" si="16"/>
        <v>0</v>
      </c>
      <c r="N22" s="33">
        <f t="shared" si="17"/>
        <v>0</v>
      </c>
      <c r="O22" s="33">
        <f t="shared" si="18"/>
        <v>577.5</v>
      </c>
      <c r="P22" s="33">
        <f t="shared" si="19"/>
        <v>154</v>
      </c>
      <c r="Q22" s="33">
        <f t="shared" si="20"/>
        <v>154</v>
      </c>
      <c r="R22" s="66"/>
      <c r="S22">
        <f t="shared" si="13"/>
        <v>885.5</v>
      </c>
      <c r="U22" s="1" t="str">
        <f>'ausbildungsplan Std 2020-2023'!BN32</f>
        <v>Kohorte 5</v>
      </c>
      <c r="V22" s="312"/>
      <c r="W22">
        <f>'ausbildungsplan Std 2020-2023'!BP32</f>
        <v>154</v>
      </c>
      <c r="X22">
        <f>'ausbildungsplan Std 2020-2023'!BQ32</f>
        <v>0</v>
      </c>
      <c r="Y22">
        <f>'ausbildungsplan Std 2020-2023'!BR32</f>
        <v>154</v>
      </c>
      <c r="Z22">
        <f>'ausbildungsplan Std 2020-2023'!BS32</f>
        <v>0</v>
      </c>
      <c r="AA22">
        <f>'ausbildungsplan Std 2020-2023'!BT32</f>
        <v>562.1</v>
      </c>
    </row>
    <row r="23" spans="1:28" ht="15.6" customHeight="1" x14ac:dyDescent="0.25">
      <c r="A23" s="2" t="str">
        <f>'ausbildungsplan Std 2020-2023'!BE32</f>
        <v>Kohorte 6</v>
      </c>
      <c r="B23" s="294"/>
      <c r="C23" s="256">
        <f>'ausbildungsplan Std 2020-2023'!BG32</f>
        <v>0</v>
      </c>
      <c r="D23" s="256">
        <f>'ausbildungsplan Std 2020-2023'!BH32</f>
        <v>0</v>
      </c>
      <c r="E23" s="256">
        <f>'ausbildungsplan Std 2020-2023'!BI32</f>
        <v>0</v>
      </c>
      <c r="F23" s="256">
        <f>'ausbildungsplan Std 2020-2023'!BJ32</f>
        <v>15</v>
      </c>
      <c r="G23" s="256">
        <f>'ausbildungsplan Std 2020-2023'!BK32</f>
        <v>4</v>
      </c>
      <c r="H23" s="256">
        <f>'ausbildungsplan Std 2020-2023'!BL32</f>
        <v>4</v>
      </c>
      <c r="J23" s="2" t="str">
        <f t="shared" si="11"/>
        <v>Kohorte 6</v>
      </c>
      <c r="K23" s="299">
        <f t="shared" si="14"/>
        <v>0</v>
      </c>
      <c r="L23" s="33">
        <f t="shared" si="15"/>
        <v>0</v>
      </c>
      <c r="M23" s="33">
        <f t="shared" si="16"/>
        <v>0</v>
      </c>
      <c r="N23" s="33">
        <f t="shared" si="17"/>
        <v>0</v>
      </c>
      <c r="O23" s="33">
        <f t="shared" si="18"/>
        <v>577.5</v>
      </c>
      <c r="P23" s="33">
        <f t="shared" si="19"/>
        <v>154</v>
      </c>
      <c r="Q23" s="33">
        <f t="shared" si="20"/>
        <v>154</v>
      </c>
      <c r="R23" s="66"/>
      <c r="S23">
        <f t="shared" si="13"/>
        <v>885.5</v>
      </c>
      <c r="U23" s="1" t="str">
        <f>'ausbildungsplan Std 2020-2023'!BN33</f>
        <v>Kohorte 6</v>
      </c>
      <c r="V23" s="312"/>
      <c r="W23">
        <f>'ausbildungsplan Std 2020-2023'!BP33</f>
        <v>154</v>
      </c>
      <c r="X23">
        <f>'ausbildungsplan Std 2020-2023'!BQ33</f>
        <v>0</v>
      </c>
      <c r="Y23">
        <f>'ausbildungsplan Std 2020-2023'!BR33</f>
        <v>154</v>
      </c>
      <c r="Z23">
        <f>'ausbildungsplan Std 2020-2023'!BS33</f>
        <v>0</v>
      </c>
      <c r="AA23">
        <f>'ausbildungsplan Std 2020-2023'!BT33</f>
        <v>562.1</v>
      </c>
    </row>
    <row r="24" spans="1:28" ht="15.6" customHeight="1" x14ac:dyDescent="0.25">
      <c r="A24" s="2" t="str">
        <f>'ausbildungsplan Std 2020-2023'!BE33</f>
        <v>Kohorte päd1</v>
      </c>
      <c r="B24" s="294"/>
      <c r="C24" s="256">
        <f>'ausbildungsplan Std 2020-2023'!BG33</f>
        <v>15</v>
      </c>
      <c r="D24" s="256">
        <f>'ausbildungsplan Std 2020-2023'!BH33</f>
        <v>4</v>
      </c>
      <c r="E24" s="256">
        <f>'ausbildungsplan Std 2020-2023'!BI33</f>
        <v>4</v>
      </c>
      <c r="F24" s="256">
        <f>'ausbildungsplan Std 2020-2023'!BJ33</f>
        <v>0</v>
      </c>
      <c r="G24" s="256">
        <f>'ausbildungsplan Std 2020-2023'!BK33</f>
        <v>0</v>
      </c>
      <c r="H24" s="256">
        <f>'ausbildungsplan Std 2020-2023'!BL33</f>
        <v>0</v>
      </c>
      <c r="J24" s="2" t="str">
        <f t="shared" si="11"/>
        <v>Kohorte päd1</v>
      </c>
      <c r="K24" s="299">
        <f t="shared" si="14"/>
        <v>0</v>
      </c>
      <c r="L24" s="33">
        <f t="shared" si="15"/>
        <v>577.5</v>
      </c>
      <c r="M24" s="33">
        <f t="shared" si="16"/>
        <v>154</v>
      </c>
      <c r="N24" s="33">
        <f t="shared" si="17"/>
        <v>154</v>
      </c>
      <c r="O24" s="33">
        <f t="shared" si="18"/>
        <v>0</v>
      </c>
      <c r="P24" s="33">
        <f t="shared" si="19"/>
        <v>0</v>
      </c>
      <c r="Q24" s="33">
        <f t="shared" si="20"/>
        <v>0</v>
      </c>
      <c r="R24" s="66"/>
      <c r="S24">
        <f t="shared" si="13"/>
        <v>885.5</v>
      </c>
      <c r="U24" s="1" t="str">
        <f>'ausbildungsplan Std 2020-2023'!BN34</f>
        <v>Kohorte päd1</v>
      </c>
      <c r="V24" s="312"/>
      <c r="W24">
        <f>'ausbildungsplan Std 2020-2023'!BP34</f>
        <v>0</v>
      </c>
      <c r="X24">
        <f>'ausbildungsplan Std 2020-2023'!BQ34</f>
        <v>154</v>
      </c>
      <c r="Y24">
        <f>'ausbildungsplan Std 2020-2023'!BR34</f>
        <v>0</v>
      </c>
      <c r="Z24">
        <f>'ausbildungsplan Std 2020-2023'!BS34</f>
        <v>154</v>
      </c>
      <c r="AA24">
        <f>'ausbildungsplan Std 2020-2023'!BT34</f>
        <v>562.1</v>
      </c>
    </row>
    <row r="25" spans="1:28" ht="15.6" customHeight="1" x14ac:dyDescent="0.25">
      <c r="A25" s="2" t="str">
        <f>'ausbildungsplan Std 2020-2023'!BE34</f>
        <v>Kohorte päd2</v>
      </c>
      <c r="B25" s="294"/>
      <c r="C25" s="256">
        <f>'ausbildungsplan Std 2020-2023'!BG34</f>
        <v>15</v>
      </c>
      <c r="D25" s="256">
        <f>'ausbildungsplan Std 2020-2023'!BH34</f>
        <v>4</v>
      </c>
      <c r="E25" s="256">
        <f>'ausbildungsplan Std 2020-2023'!BI34</f>
        <v>4</v>
      </c>
      <c r="F25" s="256">
        <f>'ausbildungsplan Std 2020-2023'!BJ34</f>
        <v>0</v>
      </c>
      <c r="G25" s="256">
        <f>'ausbildungsplan Std 2020-2023'!BK34</f>
        <v>0</v>
      </c>
      <c r="H25" s="256">
        <f>'ausbildungsplan Std 2020-2023'!BL34</f>
        <v>0</v>
      </c>
      <c r="J25" s="2" t="str">
        <f t="shared" si="11"/>
        <v>Kohorte päd2</v>
      </c>
      <c r="K25" s="299">
        <f t="shared" si="14"/>
        <v>0</v>
      </c>
      <c r="L25" s="33">
        <f t="shared" si="15"/>
        <v>577.5</v>
      </c>
      <c r="M25" s="33">
        <f t="shared" si="16"/>
        <v>154</v>
      </c>
      <c r="N25" s="33">
        <f t="shared" si="17"/>
        <v>154</v>
      </c>
      <c r="O25" s="33">
        <f t="shared" si="18"/>
        <v>0</v>
      </c>
      <c r="P25" s="33">
        <f t="shared" si="19"/>
        <v>0</v>
      </c>
      <c r="Q25" s="33">
        <f t="shared" si="20"/>
        <v>0</v>
      </c>
      <c r="R25" s="66"/>
      <c r="S25">
        <f t="shared" si="13"/>
        <v>885.5</v>
      </c>
      <c r="U25" s="1" t="str">
        <f>'ausbildungsplan Std 2020-2023'!BN35</f>
        <v>Kohorte päd2</v>
      </c>
      <c r="V25" s="312"/>
      <c r="W25">
        <f>'ausbildungsplan Std 2020-2023'!BP35</f>
        <v>0</v>
      </c>
      <c r="X25">
        <f>'ausbildungsplan Std 2020-2023'!BQ35</f>
        <v>154</v>
      </c>
      <c r="Y25">
        <f>'ausbildungsplan Std 2020-2023'!BR35</f>
        <v>0</v>
      </c>
      <c r="Z25">
        <f>'ausbildungsplan Std 2020-2023'!BS35</f>
        <v>154</v>
      </c>
      <c r="AA25">
        <f>'ausbildungsplan Std 2020-2023'!BT35</f>
        <v>562.1</v>
      </c>
    </row>
    <row r="26" spans="1:28" ht="15.6" customHeight="1" x14ac:dyDescent="0.25">
      <c r="A26" s="2" t="str">
        <f>'ausbildungsplan Std 2020-2023'!BE35</f>
        <v>Kohorte päd3</v>
      </c>
      <c r="B26" s="294"/>
      <c r="C26" s="256">
        <f>'ausbildungsplan Std 2020-2023'!BG35</f>
        <v>15</v>
      </c>
      <c r="D26" s="256">
        <f>'ausbildungsplan Std 2020-2023'!BH35</f>
        <v>4</v>
      </c>
      <c r="E26" s="256">
        <f>'ausbildungsplan Std 2020-2023'!BI35</f>
        <v>4</v>
      </c>
      <c r="F26" s="256">
        <f>'ausbildungsplan Std 2020-2023'!BJ35</f>
        <v>0</v>
      </c>
      <c r="G26" s="256">
        <f>'ausbildungsplan Std 2020-2023'!BK35</f>
        <v>0</v>
      </c>
      <c r="H26" s="256">
        <f>'ausbildungsplan Std 2020-2023'!BL35</f>
        <v>0</v>
      </c>
      <c r="J26" s="2" t="str">
        <f t="shared" si="11"/>
        <v>Kohorte päd3</v>
      </c>
      <c r="K26" s="299">
        <f t="shared" si="14"/>
        <v>0</v>
      </c>
      <c r="L26" s="33">
        <f t="shared" si="15"/>
        <v>577.5</v>
      </c>
      <c r="M26" s="33">
        <f t="shared" si="16"/>
        <v>154</v>
      </c>
      <c r="N26" s="33">
        <f t="shared" si="17"/>
        <v>154</v>
      </c>
      <c r="O26" s="33">
        <f t="shared" si="18"/>
        <v>0</v>
      </c>
      <c r="P26" s="33">
        <f t="shared" si="19"/>
        <v>0</v>
      </c>
      <c r="Q26" s="33">
        <f t="shared" si="20"/>
        <v>0</v>
      </c>
      <c r="R26" s="66"/>
      <c r="S26">
        <f t="shared" si="13"/>
        <v>885.5</v>
      </c>
      <c r="U26" s="1" t="str">
        <f>'ausbildungsplan Std 2020-2023'!BN36</f>
        <v>Kohorte päd3</v>
      </c>
      <c r="V26" s="312"/>
      <c r="W26">
        <f>'ausbildungsplan Std 2020-2023'!BP36</f>
        <v>0</v>
      </c>
      <c r="X26">
        <f>'ausbildungsplan Std 2020-2023'!BQ36</f>
        <v>154</v>
      </c>
      <c r="Y26">
        <f>'ausbildungsplan Std 2020-2023'!BR36</f>
        <v>0</v>
      </c>
      <c r="Z26">
        <f>'ausbildungsplan Std 2020-2023'!BS36</f>
        <v>154</v>
      </c>
      <c r="AA26">
        <f>'ausbildungsplan Std 2020-2023'!BT36</f>
        <v>562.1</v>
      </c>
    </row>
    <row r="27" spans="1:28" x14ac:dyDescent="0.25">
      <c r="B27" s="24"/>
      <c r="K27" s="24">
        <f>K5+K18</f>
        <v>2425.5</v>
      </c>
      <c r="L27" s="33"/>
      <c r="M27" s="33"/>
      <c r="N27" s="33"/>
      <c r="O27" s="33"/>
      <c r="P27" s="33"/>
      <c r="Q27" s="33"/>
      <c r="R27" s="33"/>
      <c r="V27">
        <f>V5+V18</f>
        <v>2310</v>
      </c>
    </row>
    <row r="28" spans="1:28" x14ac:dyDescent="0.25">
      <c r="L28" s="33"/>
      <c r="M28" s="33"/>
      <c r="N28" s="33"/>
      <c r="O28" s="33"/>
      <c r="P28" s="33"/>
      <c r="Q28" s="33"/>
      <c r="R28" s="33"/>
    </row>
    <row r="29" spans="1:28" ht="31.5" x14ac:dyDescent="0.5">
      <c r="A29" s="296" t="s">
        <v>111</v>
      </c>
      <c r="B29" s="280"/>
      <c r="C29" s="280"/>
      <c r="D29" s="280"/>
      <c r="E29" s="280"/>
      <c r="F29" s="280"/>
      <c r="G29" s="280"/>
      <c r="H29" s="280"/>
      <c r="I29" s="280"/>
      <c r="J29" s="55" t="s">
        <v>105</v>
      </c>
      <c r="U29" s="55" t="s">
        <v>106</v>
      </c>
      <c r="V29" s="67" t="s">
        <v>110</v>
      </c>
      <c r="W29">
        <v>400</v>
      </c>
      <c r="X29">
        <v>400</v>
      </c>
      <c r="Y29">
        <v>120</v>
      </c>
      <c r="Z29">
        <v>400</v>
      </c>
      <c r="AA29">
        <v>400</v>
      </c>
      <c r="AB29">
        <v>80</v>
      </c>
    </row>
    <row r="30" spans="1:28" ht="31.5" x14ac:dyDescent="0.5">
      <c r="A30" s="258"/>
      <c r="B30" s="255"/>
      <c r="C30" s="255"/>
      <c r="D30" s="255"/>
      <c r="E30" s="255"/>
      <c r="F30" s="255"/>
      <c r="G30" s="255"/>
      <c r="H30" s="255"/>
      <c r="I30" s="255"/>
      <c r="J30" s="55"/>
      <c r="U30" s="302" t="s">
        <v>100</v>
      </c>
      <c r="W30" s="287" t="s">
        <v>107</v>
      </c>
      <c r="X30" s="288"/>
    </row>
    <row r="31" spans="1:28" ht="15.6" customHeight="1" x14ac:dyDescent="0.25">
      <c r="U31" s="282"/>
      <c r="V31" s="62" t="str">
        <f>'ausbildungsplan Std 2020-2023'!BO70</f>
        <v>B</v>
      </c>
      <c r="W31" s="28" t="str">
        <f>'ausbildungsplan Std 2020-2023'!BQ70</f>
        <v>O</v>
      </c>
      <c r="X31" s="28" t="str">
        <f>'ausbildungsplan Std 2020-2023'!BR70</f>
        <v>A</v>
      </c>
      <c r="Y31" s="25" t="str">
        <f>'ausbildungsplan Std 2020-2023'!BP70</f>
        <v>P</v>
      </c>
      <c r="Z31" s="29" t="str">
        <f>'ausbildungsplan Std 2020-2023'!BS70</f>
        <v>SLP</v>
      </c>
      <c r="AA31" s="30" t="str">
        <f>'ausbildungsplan Std 2020-2023'!BT70</f>
        <v>AP</v>
      </c>
      <c r="AB31" s="71" t="str">
        <f>'ausbildungsplan Std 2020-2023'!BU70</f>
        <v>WPA</v>
      </c>
    </row>
    <row r="32" spans="1:28" ht="15.6" customHeight="1" x14ac:dyDescent="0.25">
      <c r="A32" s="3" t="s">
        <v>100</v>
      </c>
      <c r="B32" s="62" t="str">
        <f>'ausbildungsplan Std 2020-2023'!BF70</f>
        <v>B</v>
      </c>
      <c r="C32" s="13" t="str">
        <f>'ausbildungsplan Std 2020-2023'!BG70</f>
        <v>P</v>
      </c>
      <c r="D32" s="16" t="str">
        <f>'ausbildungsplan Std 2020-2023'!BH70</f>
        <v>O</v>
      </c>
      <c r="E32" s="16" t="str">
        <f>'ausbildungsplan Std 2020-2023'!BI70</f>
        <v>A</v>
      </c>
      <c r="F32" s="17" t="str">
        <f>'ausbildungsplan Std 2020-2023'!BJ70</f>
        <v>SLP</v>
      </c>
      <c r="G32" s="18" t="str">
        <f>'ausbildungsplan Std 2020-2023'!BK70</f>
        <v>AP</v>
      </c>
      <c r="H32" s="34" t="str">
        <f>'ausbildungsplan Std 2020-2023'!BL70</f>
        <v>WPA</v>
      </c>
      <c r="J32" s="3" t="str">
        <f>A32</f>
        <v>Jahr 1 und 2</v>
      </c>
      <c r="K32" s="62" t="str">
        <f>B32</f>
        <v>B</v>
      </c>
      <c r="L32" s="25" t="str">
        <f>C32</f>
        <v>P</v>
      </c>
      <c r="M32" s="28" t="s">
        <v>108</v>
      </c>
      <c r="N32" s="28" t="str">
        <f>G32</f>
        <v>AP</v>
      </c>
      <c r="O32" s="29" t="s">
        <v>82</v>
      </c>
      <c r="P32" s="30" t="s">
        <v>83</v>
      </c>
      <c r="Q32" s="40" t="s">
        <v>101</v>
      </c>
      <c r="S32" t="s">
        <v>99</v>
      </c>
      <c r="U32" s="2" t="str">
        <f>'ausbildungsplan Std 2020-2023'!BN71</f>
        <v>Kohorte 1</v>
      </c>
      <c r="V32" s="304">
        <f>'ausbildungsplan Std 2020-2023'!BO71</f>
        <v>1470.6999999999998</v>
      </c>
      <c r="W32" s="69">
        <f>'ausbildungsplan Std 2020-2023'!BQ71</f>
        <v>469.70000000000005</v>
      </c>
      <c r="X32" s="70">
        <f>'ausbildungsplan Std 2020-2023'!BR71</f>
        <v>492.79999999999995</v>
      </c>
      <c r="Y32" s="70">
        <f>'ausbildungsplan Std 2020-2023'!BP71</f>
        <v>154</v>
      </c>
      <c r="Z32" s="70">
        <f>'ausbildungsplan Std 2020-2023'!BS71</f>
        <v>462</v>
      </c>
      <c r="AA32" s="70">
        <f>'ausbildungsplan Std 2020-2023'!BT71</f>
        <v>446.6</v>
      </c>
      <c r="AB32" s="70">
        <f>'ausbildungsplan Std 2020-2023'!BU71</f>
        <v>77</v>
      </c>
    </row>
    <row r="33" spans="1:29" ht="15.6" customHeight="1" x14ac:dyDescent="0.25">
      <c r="A33" s="2" t="str">
        <f>'ausbildungsplan Std 2020-2023'!BE71</f>
        <v>Kohorte 1</v>
      </c>
      <c r="B33" s="274">
        <f>'ausbildungsplan Std 2020-2023'!BF71</f>
        <v>40</v>
      </c>
      <c r="C33" s="63">
        <f>'ausbildungsplan Std 2020-2023'!BG71</f>
        <v>4</v>
      </c>
      <c r="D33" s="63">
        <f>'ausbildungsplan Std 2020-2023'!BH71</f>
        <v>13</v>
      </c>
      <c r="E33" s="63">
        <f>'ausbildungsplan Std 2020-2023'!BI71</f>
        <v>14</v>
      </c>
      <c r="F33" s="63">
        <f>'ausbildungsplan Std 2020-2023'!BJ71</f>
        <v>12</v>
      </c>
      <c r="G33" s="63">
        <f>'ausbildungsplan Std 2020-2023'!BK71</f>
        <v>12</v>
      </c>
      <c r="H33" s="63">
        <f>'ausbildungsplan Std 2020-2023'!BL71</f>
        <v>2</v>
      </c>
      <c r="J33" s="2" t="str">
        <f t="shared" ref="J33:J41" si="21">A33</f>
        <v>Kohorte 1</v>
      </c>
      <c r="K33" s="294">
        <f t="shared" ref="K33:Q33" si="22">B33*38.5</f>
        <v>1540</v>
      </c>
      <c r="L33" s="65">
        <f t="shared" si="22"/>
        <v>154</v>
      </c>
      <c r="M33" s="65">
        <f t="shared" si="22"/>
        <v>500.5</v>
      </c>
      <c r="N33" s="65">
        <f t="shared" si="22"/>
        <v>539</v>
      </c>
      <c r="O33" s="65">
        <f t="shared" si="22"/>
        <v>462</v>
      </c>
      <c r="P33" s="65">
        <f t="shared" si="22"/>
        <v>462</v>
      </c>
      <c r="Q33" s="63">
        <f t="shared" si="22"/>
        <v>77</v>
      </c>
      <c r="S33">
        <f t="shared" ref="S33:S41" si="23">SUM(L33:R33)</f>
        <v>2194.5</v>
      </c>
      <c r="U33" s="2" t="str">
        <f>'ausbildungsplan Std 2020-2023'!BN72</f>
        <v>Kohorte 2</v>
      </c>
      <c r="V33" s="275"/>
      <c r="W33" s="69">
        <f>'ausbildungsplan Std 2020-2023'!BQ72</f>
        <v>469.70000000000005</v>
      </c>
      <c r="X33" s="70">
        <f>'ausbildungsplan Std 2020-2023'!BR72</f>
        <v>523.6</v>
      </c>
      <c r="Y33" s="70">
        <f>'ausbildungsplan Std 2020-2023'!BP72</f>
        <v>138.6</v>
      </c>
      <c r="Z33" s="70">
        <f>'ausbildungsplan Std 2020-2023'!BS72</f>
        <v>446.6</v>
      </c>
      <c r="AA33" s="70">
        <f>'ausbildungsplan Std 2020-2023'!BT72</f>
        <v>431.2</v>
      </c>
      <c r="AB33" s="70">
        <f>'ausbildungsplan Std 2020-2023'!BU72</f>
        <v>77</v>
      </c>
    </row>
    <row r="34" spans="1:29" ht="15.6" customHeight="1" x14ac:dyDescent="0.25">
      <c r="A34" s="2" t="str">
        <f>'ausbildungsplan Std 2020-2023'!BE72</f>
        <v>Kohorte 2</v>
      </c>
      <c r="B34" s="274"/>
      <c r="C34" s="63">
        <f>'ausbildungsplan Std 2020-2023'!BG72</f>
        <v>4</v>
      </c>
      <c r="D34" s="63">
        <f>'ausbildungsplan Std 2020-2023'!BH72</f>
        <v>13</v>
      </c>
      <c r="E34" s="63">
        <f>'ausbildungsplan Std 2020-2023'!BI72</f>
        <v>14</v>
      </c>
      <c r="F34" s="63">
        <f>'ausbildungsplan Std 2020-2023'!BJ72</f>
        <v>12</v>
      </c>
      <c r="G34" s="63">
        <f>'ausbildungsplan Std 2020-2023'!BK72</f>
        <v>12</v>
      </c>
      <c r="H34" s="63">
        <f>'ausbildungsplan Std 2020-2023'!BL72</f>
        <v>2</v>
      </c>
      <c r="J34" s="2" t="str">
        <f t="shared" si="21"/>
        <v>Kohorte 2</v>
      </c>
      <c r="K34" s="294">
        <f t="shared" ref="K34:K41" si="24">B34</f>
        <v>0</v>
      </c>
      <c r="L34" s="65">
        <f t="shared" ref="L34:L41" si="25">C34*38.5</f>
        <v>154</v>
      </c>
      <c r="M34" s="65">
        <f t="shared" ref="M34:M41" si="26">D34*38.5</f>
        <v>500.5</v>
      </c>
      <c r="N34" s="65">
        <f t="shared" ref="N34:N41" si="27">E34*38.5</f>
        <v>539</v>
      </c>
      <c r="O34" s="65">
        <f t="shared" ref="O34:O40" si="28">F34*38.5</f>
        <v>462</v>
      </c>
      <c r="P34" s="65">
        <f t="shared" ref="P34:P41" si="29">G34*38.5</f>
        <v>462</v>
      </c>
      <c r="Q34" s="63">
        <f t="shared" ref="Q34:Q41" si="30">H34*38.5</f>
        <v>77</v>
      </c>
      <c r="S34">
        <f t="shared" si="23"/>
        <v>2194.5</v>
      </c>
      <c r="U34" s="2" t="str">
        <f>'ausbildungsplan Std 2020-2023'!BN73</f>
        <v>Kohorte 3</v>
      </c>
      <c r="V34" s="275"/>
      <c r="W34" s="69">
        <f>'ausbildungsplan Std 2020-2023'!BQ73</f>
        <v>469.70000000000005</v>
      </c>
      <c r="X34" s="70">
        <f>'ausbildungsplan Std 2020-2023'!BR73</f>
        <v>508.2</v>
      </c>
      <c r="Y34" s="70">
        <f>'ausbildungsplan Std 2020-2023'!BP73</f>
        <v>154</v>
      </c>
      <c r="Z34" s="70">
        <f>'ausbildungsplan Std 2020-2023'!BS73</f>
        <v>431.2</v>
      </c>
      <c r="AA34" s="70">
        <f>'ausbildungsplan Std 2020-2023'!BT73</f>
        <v>462</v>
      </c>
      <c r="AB34" s="70">
        <f>'ausbildungsplan Std 2020-2023'!BU73</f>
        <v>77</v>
      </c>
    </row>
    <row r="35" spans="1:29" ht="15.6" customHeight="1" x14ac:dyDescent="0.25">
      <c r="A35" s="2" t="str">
        <f>'ausbildungsplan Std 2020-2023'!BE73</f>
        <v>Kohorte 3</v>
      </c>
      <c r="B35" s="274"/>
      <c r="C35" s="63">
        <f>'ausbildungsplan Std 2020-2023'!BG73</f>
        <v>4</v>
      </c>
      <c r="D35" s="63">
        <f>'ausbildungsplan Std 2020-2023'!BH73</f>
        <v>13</v>
      </c>
      <c r="E35" s="63">
        <f>'ausbildungsplan Std 2020-2023'!BI73</f>
        <v>14</v>
      </c>
      <c r="F35" s="63">
        <f>'ausbildungsplan Std 2020-2023'!BJ73</f>
        <v>12</v>
      </c>
      <c r="G35" s="63">
        <f>'ausbildungsplan Std 2020-2023'!BK73</f>
        <v>12</v>
      </c>
      <c r="H35" s="63">
        <f>'ausbildungsplan Std 2020-2023'!BL73</f>
        <v>2</v>
      </c>
      <c r="J35" s="2" t="str">
        <f t="shared" si="21"/>
        <v>Kohorte 3</v>
      </c>
      <c r="K35" s="294">
        <f t="shared" si="24"/>
        <v>0</v>
      </c>
      <c r="L35" s="65">
        <f t="shared" si="25"/>
        <v>154</v>
      </c>
      <c r="M35" s="65">
        <f t="shared" si="26"/>
        <v>500.5</v>
      </c>
      <c r="N35" s="65">
        <f t="shared" si="27"/>
        <v>539</v>
      </c>
      <c r="O35" s="65">
        <f t="shared" si="28"/>
        <v>462</v>
      </c>
      <c r="P35" s="65">
        <f t="shared" si="29"/>
        <v>462</v>
      </c>
      <c r="Q35" s="63">
        <f t="shared" si="30"/>
        <v>77</v>
      </c>
      <c r="S35">
        <f t="shared" si="23"/>
        <v>2194.5</v>
      </c>
      <c r="U35" s="2" t="str">
        <f>'ausbildungsplan Std 2020-2023'!BN74</f>
        <v>Kohorte 4</v>
      </c>
      <c r="V35" s="275"/>
      <c r="W35" s="69">
        <f>'ausbildungsplan Std 2020-2023'!BQ74</f>
        <v>469.70000000000005</v>
      </c>
      <c r="X35" s="70">
        <f>'ausbildungsplan Std 2020-2023'!BR74</f>
        <v>515.9</v>
      </c>
      <c r="Y35" s="70">
        <f>'ausbildungsplan Std 2020-2023'!BP74</f>
        <v>154</v>
      </c>
      <c r="Z35" s="70">
        <f>'ausbildungsplan Std 2020-2023'!BS74</f>
        <v>462</v>
      </c>
      <c r="AA35" s="70">
        <f>'ausbildungsplan Std 2020-2023'!BT74</f>
        <v>438.9</v>
      </c>
      <c r="AB35" s="70">
        <f>'ausbildungsplan Std 2020-2023'!BU74</f>
        <v>61.6</v>
      </c>
    </row>
    <row r="36" spans="1:29" ht="15.6" customHeight="1" x14ac:dyDescent="0.25">
      <c r="A36" s="2" t="str">
        <f>'ausbildungsplan Std 2020-2023'!BE74</f>
        <v>Kohorte 4</v>
      </c>
      <c r="B36" s="274"/>
      <c r="C36" s="63">
        <f>'ausbildungsplan Std 2020-2023'!BG74</f>
        <v>4</v>
      </c>
      <c r="D36" s="63">
        <f>'ausbildungsplan Std 2020-2023'!BH74</f>
        <v>12</v>
      </c>
      <c r="E36" s="63">
        <f>'ausbildungsplan Std 2020-2023'!BI74</f>
        <v>14</v>
      </c>
      <c r="F36" s="63">
        <f>'ausbildungsplan Std 2020-2023'!BJ74</f>
        <v>12</v>
      </c>
      <c r="G36" s="63">
        <f>'ausbildungsplan Std 2020-2023'!BK74</f>
        <v>12</v>
      </c>
      <c r="H36" s="63">
        <f>'ausbildungsplan Std 2020-2023'!BL74</f>
        <v>2</v>
      </c>
      <c r="J36" s="2" t="str">
        <f t="shared" si="21"/>
        <v>Kohorte 4</v>
      </c>
      <c r="K36" s="294">
        <f t="shared" si="24"/>
        <v>0</v>
      </c>
      <c r="L36" s="65">
        <f t="shared" si="25"/>
        <v>154</v>
      </c>
      <c r="M36" s="65">
        <f t="shared" si="26"/>
        <v>462</v>
      </c>
      <c r="N36" s="65">
        <f t="shared" si="27"/>
        <v>539</v>
      </c>
      <c r="O36" s="65">
        <f t="shared" si="28"/>
        <v>462</v>
      </c>
      <c r="P36" s="65">
        <f t="shared" si="29"/>
        <v>462</v>
      </c>
      <c r="Q36" s="63">
        <f t="shared" si="30"/>
        <v>77</v>
      </c>
      <c r="S36">
        <f t="shared" si="23"/>
        <v>2156</v>
      </c>
      <c r="U36" s="2" t="str">
        <f>'ausbildungsplan Std 2020-2023'!BN75</f>
        <v>Kohorte 5</v>
      </c>
      <c r="V36" s="275"/>
      <c r="W36" s="69">
        <f>'ausbildungsplan Std 2020-2023'!BQ75</f>
        <v>469.70000000000005</v>
      </c>
      <c r="X36" s="70">
        <f>'ausbildungsplan Std 2020-2023'!BR75</f>
        <v>539</v>
      </c>
      <c r="Y36" s="70">
        <f>'ausbildungsplan Std 2020-2023'!BP75</f>
        <v>138.6</v>
      </c>
      <c r="Z36" s="70">
        <f>'ausbildungsplan Std 2020-2023'!BS75</f>
        <v>446.6</v>
      </c>
      <c r="AA36" s="70">
        <f>'ausbildungsplan Std 2020-2023'!BT75</f>
        <v>431.2</v>
      </c>
      <c r="AB36" s="70">
        <f>'ausbildungsplan Std 2020-2023'!BU75</f>
        <v>77</v>
      </c>
    </row>
    <row r="37" spans="1:29" ht="15.6" customHeight="1" x14ac:dyDescent="0.25">
      <c r="A37" s="2" t="str">
        <f>'ausbildungsplan Std 2020-2023'!BE75</f>
        <v>Kohorte 5</v>
      </c>
      <c r="B37" s="274"/>
      <c r="C37" s="63">
        <f>'ausbildungsplan Std 2020-2023'!BG75</f>
        <v>4</v>
      </c>
      <c r="D37" s="63">
        <f>'ausbildungsplan Std 2020-2023'!BH75</f>
        <v>13</v>
      </c>
      <c r="E37" s="63">
        <f>'ausbildungsplan Std 2020-2023'!BI75</f>
        <v>14</v>
      </c>
      <c r="F37" s="63">
        <f>'ausbildungsplan Std 2020-2023'!BJ75</f>
        <v>12</v>
      </c>
      <c r="G37" s="63">
        <f>'ausbildungsplan Std 2020-2023'!BK75</f>
        <v>12</v>
      </c>
      <c r="H37" s="63">
        <f>'ausbildungsplan Std 2020-2023'!BL75</f>
        <v>2</v>
      </c>
      <c r="J37" s="2" t="str">
        <f t="shared" si="21"/>
        <v>Kohorte 5</v>
      </c>
      <c r="K37" s="294">
        <f t="shared" si="24"/>
        <v>0</v>
      </c>
      <c r="L37" s="65">
        <f t="shared" si="25"/>
        <v>154</v>
      </c>
      <c r="M37" s="65">
        <f t="shared" si="26"/>
        <v>500.5</v>
      </c>
      <c r="N37" s="65">
        <f t="shared" si="27"/>
        <v>539</v>
      </c>
      <c r="O37" s="65">
        <f t="shared" si="28"/>
        <v>462</v>
      </c>
      <c r="P37" s="65">
        <f t="shared" si="29"/>
        <v>462</v>
      </c>
      <c r="Q37" s="63">
        <f t="shared" si="30"/>
        <v>77</v>
      </c>
      <c r="S37">
        <f t="shared" si="23"/>
        <v>2194.5</v>
      </c>
      <c r="U37" s="2" t="str">
        <f>'ausbildungsplan Std 2020-2023'!BN76</f>
        <v>Kohorte 6</v>
      </c>
      <c r="V37" s="275"/>
      <c r="W37" s="69">
        <f>'ausbildungsplan Std 2020-2023'!BQ76</f>
        <v>469.70000000000005</v>
      </c>
      <c r="X37" s="70">
        <f>'ausbildungsplan Std 2020-2023'!BR76</f>
        <v>508.2</v>
      </c>
      <c r="Y37" s="70">
        <f>'ausbildungsplan Std 2020-2023'!BP76</f>
        <v>154</v>
      </c>
      <c r="Z37" s="70">
        <f>'ausbildungsplan Std 2020-2023'!BS76</f>
        <v>431.2</v>
      </c>
      <c r="AA37" s="70">
        <f>'ausbildungsplan Std 2020-2023'!BT76</f>
        <v>462</v>
      </c>
      <c r="AB37" s="70">
        <f>'ausbildungsplan Std 2020-2023'!BU76</f>
        <v>146.30000000000001</v>
      </c>
    </row>
    <row r="38" spans="1:29" ht="15.6" customHeight="1" x14ac:dyDescent="0.25">
      <c r="A38" s="2" t="str">
        <f>'ausbildungsplan Std 2020-2023'!BE76</f>
        <v>Kohorte 6</v>
      </c>
      <c r="B38" s="274"/>
      <c r="C38" s="63">
        <f>'ausbildungsplan Std 2020-2023'!BG76</f>
        <v>4</v>
      </c>
      <c r="D38" s="63">
        <f>'ausbildungsplan Std 2020-2023'!BH76</f>
        <v>13</v>
      </c>
      <c r="E38" s="63">
        <f>'ausbildungsplan Std 2020-2023'!BI76</f>
        <v>14</v>
      </c>
      <c r="F38" s="63">
        <f>'ausbildungsplan Std 2020-2023'!BJ76</f>
        <v>12</v>
      </c>
      <c r="G38" s="63">
        <f>'ausbildungsplan Std 2020-2023'!BK76</f>
        <v>12</v>
      </c>
      <c r="H38" s="63">
        <f>'ausbildungsplan Std 2020-2023'!BL76</f>
        <v>2</v>
      </c>
      <c r="J38" s="2" t="str">
        <f t="shared" si="21"/>
        <v>Kohorte 6</v>
      </c>
      <c r="K38" s="294">
        <f t="shared" si="24"/>
        <v>0</v>
      </c>
      <c r="L38" s="65">
        <f t="shared" si="25"/>
        <v>154</v>
      </c>
      <c r="M38" s="65">
        <f t="shared" si="26"/>
        <v>500.5</v>
      </c>
      <c r="N38" s="65">
        <f t="shared" si="27"/>
        <v>539</v>
      </c>
      <c r="O38" s="65">
        <f t="shared" si="28"/>
        <v>462</v>
      </c>
      <c r="P38" s="65">
        <f t="shared" si="29"/>
        <v>462</v>
      </c>
      <c r="Q38" s="63">
        <f t="shared" si="30"/>
        <v>77</v>
      </c>
      <c r="S38">
        <f t="shared" si="23"/>
        <v>2194.5</v>
      </c>
      <c r="U38" s="2" t="str">
        <f>'ausbildungsplan Std 2020-2023'!BN77</f>
        <v>Kohorte 7</v>
      </c>
      <c r="V38" s="275"/>
      <c r="W38" s="69">
        <f>'ausbildungsplan Std 2020-2023'!BQ77</f>
        <v>469.70000000000005</v>
      </c>
      <c r="X38" s="70">
        <f>'ausbildungsplan Std 2020-2023'!BR77</f>
        <v>515.90000000000009</v>
      </c>
      <c r="Y38" s="70">
        <f>'ausbildungsplan Std 2020-2023'!BP77</f>
        <v>154</v>
      </c>
      <c r="Z38" s="70">
        <f>'ausbildungsplan Std 2020-2023'!BS77</f>
        <v>462</v>
      </c>
      <c r="AA38" s="70">
        <f>'ausbildungsplan Std 2020-2023'!BT77</f>
        <v>438.9</v>
      </c>
      <c r="AB38" s="70">
        <f>'ausbildungsplan Std 2020-2023'!BU77</f>
        <v>61.6</v>
      </c>
    </row>
    <row r="39" spans="1:29" ht="15.6" customHeight="1" x14ac:dyDescent="0.25">
      <c r="A39" s="2" t="str">
        <f>'ausbildungsplan Std 2020-2023'!BE77</f>
        <v>Kohorte 7</v>
      </c>
      <c r="B39" s="274"/>
      <c r="C39" s="63">
        <f>'ausbildungsplan Std 2020-2023'!BG77</f>
        <v>4</v>
      </c>
      <c r="D39" s="63">
        <f>'ausbildungsplan Std 2020-2023'!BH77</f>
        <v>13</v>
      </c>
      <c r="E39" s="63">
        <f>'ausbildungsplan Std 2020-2023'!BI77</f>
        <v>14</v>
      </c>
      <c r="F39" s="63">
        <f>'ausbildungsplan Std 2020-2023'!BJ77</f>
        <v>12</v>
      </c>
      <c r="G39" s="63">
        <f>'ausbildungsplan Std 2020-2023'!BK77</f>
        <v>12</v>
      </c>
      <c r="H39" s="63">
        <f>'ausbildungsplan Std 2020-2023'!BL77</f>
        <v>2</v>
      </c>
      <c r="J39" s="2" t="str">
        <f t="shared" si="21"/>
        <v>Kohorte 7</v>
      </c>
      <c r="K39" s="294">
        <f t="shared" si="24"/>
        <v>0</v>
      </c>
      <c r="L39" s="65">
        <f t="shared" si="25"/>
        <v>154</v>
      </c>
      <c r="M39" s="65">
        <f t="shared" si="26"/>
        <v>500.5</v>
      </c>
      <c r="N39" s="65">
        <f t="shared" si="27"/>
        <v>539</v>
      </c>
      <c r="O39" s="65">
        <f t="shared" si="28"/>
        <v>462</v>
      </c>
      <c r="P39" s="65">
        <f t="shared" si="29"/>
        <v>462</v>
      </c>
      <c r="Q39" s="63">
        <f t="shared" si="30"/>
        <v>77</v>
      </c>
      <c r="S39">
        <f t="shared" si="23"/>
        <v>2194.5</v>
      </c>
      <c r="U39" s="2" t="str">
        <f>'ausbildungsplan Std 2020-2023'!BN78</f>
        <v>Kohorte 8</v>
      </c>
      <c r="V39" s="275"/>
      <c r="W39" s="69">
        <f>'ausbildungsplan Std 2020-2023'!BQ78</f>
        <v>469.70000000000005</v>
      </c>
      <c r="X39" s="70">
        <f>'ausbildungsplan Std 2020-2023'!BR78</f>
        <v>523.6</v>
      </c>
      <c r="Y39" s="70">
        <f>'ausbildungsplan Std 2020-2023'!BP78</f>
        <v>138.6</v>
      </c>
      <c r="Z39" s="70">
        <f>'ausbildungsplan Std 2020-2023'!BS78</f>
        <v>454.3</v>
      </c>
      <c r="AA39" s="70">
        <f>'ausbildungsplan Std 2020-2023'!BT78</f>
        <v>438.9</v>
      </c>
      <c r="AB39" s="70">
        <f>'ausbildungsplan Std 2020-2023'!BU78</f>
        <v>77</v>
      </c>
    </row>
    <row r="40" spans="1:29" ht="15.6" customHeight="1" x14ac:dyDescent="0.25">
      <c r="A40" s="2" t="str">
        <f>'ausbildungsplan Std 2020-2023'!BE78</f>
        <v>Kohorte 8</v>
      </c>
      <c r="B40" s="274"/>
      <c r="C40" s="63">
        <f>'ausbildungsplan Std 2020-2023'!BG78</f>
        <v>4</v>
      </c>
      <c r="D40" s="63">
        <f>'ausbildungsplan Std 2020-2023'!BH78</f>
        <v>13</v>
      </c>
      <c r="E40" s="63">
        <f>'ausbildungsplan Std 2020-2023'!BI78</f>
        <v>14</v>
      </c>
      <c r="F40" s="63">
        <f>'ausbildungsplan Std 2020-2023'!BJ78</f>
        <v>12</v>
      </c>
      <c r="G40" s="63">
        <f>'ausbildungsplan Std 2020-2023'!BK78</f>
        <v>12</v>
      </c>
      <c r="H40" s="63">
        <f>'ausbildungsplan Std 2020-2023'!BL78</f>
        <v>2</v>
      </c>
      <c r="J40" s="2" t="str">
        <f t="shared" si="21"/>
        <v>Kohorte 8</v>
      </c>
      <c r="K40" s="294">
        <f t="shared" si="24"/>
        <v>0</v>
      </c>
      <c r="L40" s="65">
        <f t="shared" si="25"/>
        <v>154</v>
      </c>
      <c r="M40" s="65">
        <f t="shared" si="26"/>
        <v>500.5</v>
      </c>
      <c r="N40" s="65">
        <f t="shared" si="27"/>
        <v>539</v>
      </c>
      <c r="O40" s="65">
        <f t="shared" si="28"/>
        <v>462</v>
      </c>
      <c r="P40" s="65">
        <f t="shared" si="29"/>
        <v>462</v>
      </c>
      <c r="Q40" s="63">
        <f t="shared" si="30"/>
        <v>77</v>
      </c>
      <c r="S40">
        <f t="shared" si="23"/>
        <v>2194.5</v>
      </c>
      <c r="U40" s="2" t="str">
        <f>'ausbildungsplan Std 2020-2023'!BN79</f>
        <v>Kohorte 9</v>
      </c>
      <c r="V40" s="275"/>
      <c r="W40" s="69">
        <f>'ausbildungsplan Std 2020-2023'!BQ79</f>
        <v>469.70000000000005</v>
      </c>
      <c r="X40" s="70">
        <f>'ausbildungsplan Std 2020-2023'!BR79</f>
        <v>492.79999999999995</v>
      </c>
      <c r="Y40" s="70">
        <f>'ausbildungsplan Std 2020-2023'!BP79</f>
        <v>154</v>
      </c>
      <c r="Z40" s="70">
        <f>'ausbildungsplan Std 2020-2023'!BS79</f>
        <v>438.90000000000003</v>
      </c>
      <c r="AA40" s="70">
        <f>'ausbildungsplan Std 2020-2023'!BT79</f>
        <v>462</v>
      </c>
      <c r="AB40" s="70">
        <f>'ausbildungsplan Std 2020-2023'!BU79</f>
        <v>77</v>
      </c>
    </row>
    <row r="41" spans="1:29" ht="15.6" customHeight="1" x14ac:dyDescent="0.25">
      <c r="A41" s="2" t="str">
        <f>'ausbildungsplan Std 2020-2023'!BE79</f>
        <v>Kohorte 9</v>
      </c>
      <c r="B41" s="274"/>
      <c r="C41" s="63">
        <f>'ausbildungsplan Std 2020-2023'!BG79</f>
        <v>4</v>
      </c>
      <c r="D41" s="63">
        <f>'ausbildungsplan Std 2020-2023'!BH79</f>
        <v>13</v>
      </c>
      <c r="E41" s="63">
        <f>'ausbildungsplan Std 2020-2023'!BI79</f>
        <v>14</v>
      </c>
      <c r="F41" s="63">
        <f>'ausbildungsplan Std 2020-2023'!BJ79</f>
        <v>12</v>
      </c>
      <c r="G41" s="63">
        <f>'ausbildungsplan Std 2020-2023'!BK79</f>
        <v>12</v>
      </c>
      <c r="H41" s="63">
        <f>'ausbildungsplan Std 2020-2023'!BL79</f>
        <v>2</v>
      </c>
      <c r="J41" s="2" t="str">
        <f t="shared" si="21"/>
        <v>Kohorte 9</v>
      </c>
      <c r="K41" s="294">
        <f t="shared" si="24"/>
        <v>0</v>
      </c>
      <c r="L41" s="65">
        <f t="shared" si="25"/>
        <v>154</v>
      </c>
      <c r="M41" s="65">
        <f t="shared" si="26"/>
        <v>500.5</v>
      </c>
      <c r="N41" s="65">
        <f t="shared" si="27"/>
        <v>539</v>
      </c>
      <c r="O41" s="65">
        <f>F41*38.5</f>
        <v>462</v>
      </c>
      <c r="P41" s="65">
        <f t="shared" si="29"/>
        <v>462</v>
      </c>
      <c r="Q41" s="63">
        <f t="shared" si="30"/>
        <v>77</v>
      </c>
      <c r="S41">
        <f t="shared" si="23"/>
        <v>2194.5</v>
      </c>
      <c r="U41" s="2" t="str">
        <f>'ausbildungsplan Std 2020-2023'!BN80</f>
        <v>Kohorte päd1</v>
      </c>
      <c r="V41" s="275"/>
      <c r="W41" s="69">
        <f>'ausbildungsplan Std 2020-2023'!BQ80</f>
        <v>469.70000000000005</v>
      </c>
      <c r="X41" s="70">
        <f>'ausbildungsplan Std 2020-2023'!BR80</f>
        <v>508.2</v>
      </c>
      <c r="Y41" s="70">
        <f>'ausbildungsplan Std 2020-2023'!BP80</f>
        <v>77</v>
      </c>
      <c r="Z41" s="70">
        <f>'ausbildungsplan Std 2020-2023'!BS80</f>
        <v>462</v>
      </c>
      <c r="AA41" s="70">
        <f>'ausbildungsplan Std 2020-2023'!BT80</f>
        <v>438.9</v>
      </c>
      <c r="AB41" s="70">
        <f>'ausbildungsplan Std 2020-2023'!BU80</f>
        <v>146.30000000000001</v>
      </c>
    </row>
    <row r="42" spans="1:29" ht="15.6" customHeight="1" x14ac:dyDescent="0.25">
      <c r="A42" s="2" t="str">
        <f>'ausbildungsplan Std 2020-2023'!BE80</f>
        <v>Kohorte päd1</v>
      </c>
      <c r="B42" s="274"/>
      <c r="C42" s="63">
        <f>'ausbildungsplan Std 2020-2023'!BG80</f>
        <v>4</v>
      </c>
      <c r="D42" s="63">
        <f>'ausbildungsplan Std 2020-2023'!BH80</f>
        <v>0</v>
      </c>
      <c r="E42" s="63">
        <f>'ausbildungsplan Std 2020-2023'!BI80</f>
        <v>14</v>
      </c>
      <c r="F42" s="63">
        <f>'ausbildungsplan Std 2020-2023'!BJ80</f>
        <v>12</v>
      </c>
      <c r="G42" s="63">
        <f>'ausbildungsplan Std 2020-2023'!BK80</f>
        <v>12</v>
      </c>
      <c r="H42" s="63">
        <f>'ausbildungsplan Std 2020-2023'!BL80</f>
        <v>2</v>
      </c>
      <c r="J42" s="2" t="s">
        <v>57</v>
      </c>
      <c r="K42" s="295"/>
      <c r="L42" s="65">
        <f t="shared" ref="L42:L44" si="31">C42*38.5</f>
        <v>154</v>
      </c>
      <c r="M42" s="65">
        <f t="shared" ref="M42:M44" si="32">D42*38.5</f>
        <v>0</v>
      </c>
      <c r="N42" s="65">
        <f t="shared" ref="N42:N44" si="33">E42*38.5</f>
        <v>539</v>
      </c>
      <c r="O42" s="65">
        <f t="shared" ref="O42:O43" si="34">F42*38.5</f>
        <v>462</v>
      </c>
      <c r="P42" s="65">
        <f t="shared" ref="P42:P44" si="35">G42*38.5</f>
        <v>462</v>
      </c>
      <c r="Q42" s="63">
        <f t="shared" ref="Q42:Q44" si="36">H42*38.5</f>
        <v>77</v>
      </c>
      <c r="S42">
        <f t="shared" ref="S42:S44" si="37">SUM(L42:R42)</f>
        <v>1694</v>
      </c>
      <c r="U42" s="2" t="str">
        <f>'ausbildungsplan Std 2020-2023'!BN81</f>
        <v>Kohorte päd2</v>
      </c>
      <c r="V42" s="275"/>
      <c r="W42" s="69">
        <f>'ausbildungsplan Std 2020-2023'!BQ81</f>
        <v>469.70000000000005</v>
      </c>
      <c r="X42" s="70">
        <f>'ausbildungsplan Std 2020-2023'!BR81</f>
        <v>523.6</v>
      </c>
      <c r="Y42" s="70">
        <f>'ausbildungsplan Std 2020-2023'!BP81</f>
        <v>138.6</v>
      </c>
      <c r="Z42" s="70">
        <f>'ausbildungsplan Std 2020-2023'!BS81</f>
        <v>446.6</v>
      </c>
      <c r="AA42" s="70">
        <f>'ausbildungsplan Std 2020-2023'!BT81</f>
        <v>446.6</v>
      </c>
      <c r="AB42" s="70">
        <f>'ausbildungsplan Std 2020-2023'!BU81</f>
        <v>77</v>
      </c>
    </row>
    <row r="43" spans="1:29" ht="15.6" customHeight="1" x14ac:dyDescent="0.25">
      <c r="A43" s="2" t="str">
        <f>'ausbildungsplan Std 2020-2023'!BE81</f>
        <v>Kohorte päd2</v>
      </c>
      <c r="B43" s="274"/>
      <c r="C43" s="63">
        <f>'ausbildungsplan Std 2020-2023'!BG81</f>
        <v>4</v>
      </c>
      <c r="D43" s="63">
        <f>'ausbildungsplan Std 2020-2023'!BH81</f>
        <v>0</v>
      </c>
      <c r="E43" s="63">
        <f>'ausbildungsplan Std 2020-2023'!BI81</f>
        <v>14</v>
      </c>
      <c r="F43" s="63">
        <f>'ausbildungsplan Std 2020-2023'!BJ81</f>
        <v>12</v>
      </c>
      <c r="G43" s="63">
        <f>'ausbildungsplan Std 2020-2023'!BK81</f>
        <v>12</v>
      </c>
      <c r="H43" s="63">
        <f>'ausbildungsplan Std 2020-2023'!BL81</f>
        <v>2</v>
      </c>
      <c r="J43" s="2" t="s">
        <v>58</v>
      </c>
      <c r="K43" s="295"/>
      <c r="L43" s="65">
        <f t="shared" si="31"/>
        <v>154</v>
      </c>
      <c r="M43" s="65">
        <f t="shared" si="32"/>
        <v>0</v>
      </c>
      <c r="N43" s="65">
        <f>E43*38.5</f>
        <v>539</v>
      </c>
      <c r="O43" s="65">
        <f t="shared" si="34"/>
        <v>462</v>
      </c>
      <c r="P43" s="65">
        <f t="shared" si="35"/>
        <v>462</v>
      </c>
      <c r="Q43" s="63">
        <f t="shared" si="36"/>
        <v>77</v>
      </c>
      <c r="S43">
        <f t="shared" si="37"/>
        <v>1694</v>
      </c>
      <c r="U43" s="2" t="str">
        <f>'ausbildungsplan Std 2020-2023'!BN82</f>
        <v>Kohorte päd3</v>
      </c>
      <c r="V43" s="275"/>
      <c r="W43" s="69">
        <f>'ausbildungsplan Std 2020-2023'!BQ82</f>
        <v>238.7</v>
      </c>
      <c r="X43" s="70">
        <f>'ausbildungsplan Std 2020-2023'!BR82</f>
        <v>546.70000000000005</v>
      </c>
      <c r="Y43" s="70">
        <f>'ausbildungsplan Std 2020-2023'!BP82</f>
        <v>138.6</v>
      </c>
      <c r="Z43" s="70">
        <f>'ausbildungsplan Std 2020-2023'!BS82</f>
        <v>446.6</v>
      </c>
      <c r="AA43" s="70">
        <f>'ausbildungsplan Std 2020-2023'!BT82</f>
        <v>423.5</v>
      </c>
      <c r="AB43" s="70">
        <f>'ausbildungsplan Std 2020-2023'!BU82</f>
        <v>77</v>
      </c>
    </row>
    <row r="44" spans="1:29" x14ac:dyDescent="0.25">
      <c r="A44" s="2" t="str">
        <f>'ausbildungsplan Std 2020-2023'!BE82</f>
        <v>Kohorte päd3</v>
      </c>
      <c r="B44" s="274"/>
      <c r="C44" s="63">
        <f>'ausbildungsplan Std 2020-2023'!BG82</f>
        <v>4</v>
      </c>
      <c r="D44" s="63">
        <f>'ausbildungsplan Std 2020-2023'!BH82</f>
        <v>0</v>
      </c>
      <c r="E44" s="63">
        <f>'ausbildungsplan Std 2020-2023'!BI82</f>
        <v>15</v>
      </c>
      <c r="F44" s="63">
        <f>'ausbildungsplan Std 2020-2023'!BJ82</f>
        <v>12</v>
      </c>
      <c r="G44" s="63">
        <f>'ausbildungsplan Std 2020-2023'!BK82</f>
        <v>11</v>
      </c>
      <c r="H44" s="63">
        <f>'ausbildungsplan Std 2020-2023'!BL82</f>
        <v>2</v>
      </c>
      <c r="J44" s="2" t="s">
        <v>59</v>
      </c>
      <c r="K44" s="295"/>
      <c r="L44" s="65">
        <f t="shared" si="31"/>
        <v>154</v>
      </c>
      <c r="M44" s="65">
        <f t="shared" si="32"/>
        <v>0</v>
      </c>
      <c r="N44" s="65">
        <f t="shared" si="33"/>
        <v>577.5</v>
      </c>
      <c r="O44" s="65">
        <f>F44*38.5</f>
        <v>462</v>
      </c>
      <c r="P44" s="65">
        <f t="shared" si="35"/>
        <v>423.5</v>
      </c>
      <c r="Q44" s="63">
        <f t="shared" si="36"/>
        <v>77</v>
      </c>
      <c r="S44">
        <f t="shared" si="37"/>
        <v>1694</v>
      </c>
    </row>
    <row r="45" spans="1:29" x14ac:dyDescent="0.25">
      <c r="U45" s="300" t="s">
        <v>71</v>
      </c>
      <c r="V45" s="305" t="str">
        <f>'ausbildungsplan Std 2020-2023'!BO131</f>
        <v>B</v>
      </c>
      <c r="W45" s="307" t="str">
        <f>'ausbildungsplan Std 2020-2023'!BP131</f>
        <v>PS</v>
      </c>
      <c r="X45" s="309" t="str">
        <f>'ausbildungsplan Std 2020-2023'!BQ131</f>
        <v>KJP</v>
      </c>
      <c r="Y45" s="297" t="str">
        <f>'ausbildungsplan Std 2020-2023'!BR131</f>
        <v>Vertiefung</v>
      </c>
      <c r="Z45" s="298">
        <f>'ausbildungsplan Std 2020-2023'!BS131</f>
        <v>0</v>
      </c>
      <c r="AA45" s="298">
        <f>'ausbildungsplan Std 2020-2023'!BT131</f>
        <v>0</v>
      </c>
      <c r="AB45" s="1">
        <f>'ausbildungsplan Std 2020-2023'!BU130</f>
        <v>0</v>
      </c>
      <c r="AC45" s="1"/>
    </row>
    <row r="46" spans="1:29" x14ac:dyDescent="0.25">
      <c r="A46" s="3" t="s">
        <v>71</v>
      </c>
      <c r="B46" s="62" t="str">
        <f>'ausbildungsplan Std 2020-2023'!BF132</f>
        <v>B</v>
      </c>
      <c r="C46" s="13" t="str">
        <f>'ausbildungsplan Std 2020-2023'!BG132</f>
        <v>P</v>
      </c>
      <c r="D46" s="14" t="str">
        <f>'ausbildungsplan Std 2020-2023'!BH132</f>
        <v>KI</v>
      </c>
      <c r="E46" s="15" t="str">
        <f>'ausbildungsplan Std 2020-2023'!BI132</f>
        <v>KJP</v>
      </c>
      <c r="F46" s="16" t="str">
        <f>'ausbildungsplan Std 2020-2023'!BJ132</f>
        <v>A</v>
      </c>
      <c r="G46" s="19" t="str">
        <f>'ausbildungsplan Std 2020-2023'!BK132</f>
        <v>PS</v>
      </c>
      <c r="H46" s="20" t="str">
        <f>'ausbildungsplan Std 2020-2023'!BL132</f>
        <v>INT</v>
      </c>
      <c r="J46" s="3" t="str">
        <f>A46</f>
        <v>Jahr 3</v>
      </c>
      <c r="K46" s="62" t="str">
        <f>B46</f>
        <v>B</v>
      </c>
      <c r="L46" s="25" t="str">
        <f>C46</f>
        <v>P</v>
      </c>
      <c r="M46" s="14" t="s">
        <v>91</v>
      </c>
      <c r="N46" s="15" t="s">
        <v>85</v>
      </c>
      <c r="O46" s="16" t="s">
        <v>80</v>
      </c>
      <c r="P46" s="19" t="s">
        <v>84</v>
      </c>
      <c r="Q46" s="20" t="s">
        <v>89</v>
      </c>
      <c r="S46" t="s">
        <v>99</v>
      </c>
      <c r="U46" s="303"/>
      <c r="V46" s="306">
        <f>'ausbildungsplan Std 2020-2023'!BO132</f>
        <v>0</v>
      </c>
      <c r="W46" s="308">
        <f>'ausbildungsplan Std 2020-2023'!BP132</f>
        <v>0</v>
      </c>
      <c r="X46" s="310">
        <f>'ausbildungsplan Std 2020-2023'!BQ132</f>
        <v>0</v>
      </c>
      <c r="Y46" s="20" t="str">
        <f>'ausbildungsplan Std 2020-2023'!BR132</f>
        <v>INT</v>
      </c>
      <c r="Z46" s="14" t="str">
        <f>'ausbildungsplan Std 2020-2023'!BS132</f>
        <v>KI</v>
      </c>
      <c r="AA46" s="37" t="str">
        <f>'ausbildungsplan Std 2020-2023'!BT132</f>
        <v>A</v>
      </c>
      <c r="AB46" s="1">
        <f>'ausbildungsplan Std 2020-2023'!BU131</f>
        <v>0</v>
      </c>
      <c r="AC46" s="1"/>
    </row>
    <row r="47" spans="1:29" ht="15.6" customHeight="1" x14ac:dyDescent="0.25">
      <c r="A47" s="2" t="str">
        <f>'ausbildungsplan Std 2020-2023'!BE133</f>
        <v>Kohorte 1</v>
      </c>
      <c r="B47" s="274">
        <f>'ausbildungsplan Std 2020-2023'!BF133</f>
        <v>22</v>
      </c>
      <c r="C47" s="63">
        <f>'ausbildungsplan Std 2020-2023'!BG133</f>
        <v>0</v>
      </c>
      <c r="D47" s="63">
        <f>'ausbildungsplan Std 2020-2023'!BH133</f>
        <v>0</v>
      </c>
      <c r="E47" s="63">
        <f>'ausbildungsplan Std 2020-2023'!BI133</f>
        <v>0</v>
      </c>
      <c r="F47" s="63">
        <f>'ausbildungsplan Std 2020-2023'!BJ133</f>
        <v>15</v>
      </c>
      <c r="G47" s="63">
        <f>'ausbildungsplan Std 2020-2023'!BK133</f>
        <v>4</v>
      </c>
      <c r="H47" s="63">
        <f>'ausbildungsplan Std 2020-2023'!BL133</f>
        <v>4</v>
      </c>
      <c r="J47" s="2" t="str">
        <f t="shared" ref="J47:J55" si="38">A47</f>
        <v>Kohorte 1</v>
      </c>
      <c r="K47" s="294">
        <f>B47*38.5</f>
        <v>847</v>
      </c>
      <c r="L47" s="65">
        <f>C47*38.5</f>
        <v>0</v>
      </c>
      <c r="M47" s="65">
        <f>D47*38.5</f>
        <v>0</v>
      </c>
      <c r="N47" s="65">
        <f>E47*38.5</f>
        <v>0</v>
      </c>
      <c r="O47" s="65">
        <f>F47*38.5</f>
        <v>577.5</v>
      </c>
      <c r="P47" s="65">
        <f t="shared" ref="P47:Q58" si="39">G47*38.5</f>
        <v>154</v>
      </c>
      <c r="Q47" s="65">
        <f t="shared" si="39"/>
        <v>154</v>
      </c>
      <c r="S47">
        <f t="shared" ref="S47:S55" si="40">SUM(L47:R47)</f>
        <v>885.5</v>
      </c>
      <c r="U47" s="2" t="str">
        <f>'ausbildungsplan Std 2020-2023'!BN133</f>
        <v>Kohorte 1</v>
      </c>
      <c r="V47" s="274">
        <f>'ausbildungsplan Std 2020-2023'!BO133</f>
        <v>823.89999999999986</v>
      </c>
      <c r="W47" s="63">
        <f>'ausbildungsplan Std 2020-2023'!BP133</f>
        <v>146.30000000000001</v>
      </c>
      <c r="X47" s="63">
        <f>'ausbildungsplan Std 2020-2023'!BQ133</f>
        <v>0</v>
      </c>
      <c r="Y47" s="63">
        <f>'ausbildungsplan Std 2020-2023'!BR133</f>
        <v>146.30000000000001</v>
      </c>
      <c r="Z47" s="63">
        <f>'ausbildungsplan Std 2020-2023'!BS133</f>
        <v>0</v>
      </c>
      <c r="AA47" s="63">
        <f>'ausbildungsplan Std 2020-2023'!BT133</f>
        <v>554.40000000000009</v>
      </c>
      <c r="AB47" s="1">
        <f>'ausbildungsplan Std 2020-2023'!BU132</f>
        <v>0</v>
      </c>
      <c r="AC47" s="63"/>
    </row>
    <row r="48" spans="1:29" x14ac:dyDescent="0.25">
      <c r="A48" s="2" t="str">
        <f>'ausbildungsplan Std 2020-2023'!BE134</f>
        <v>Kohorte 2</v>
      </c>
      <c r="B48" s="275"/>
      <c r="C48" s="63">
        <f>'ausbildungsplan Std 2020-2023'!BG134</f>
        <v>0</v>
      </c>
      <c r="D48" s="63">
        <f>'ausbildungsplan Std 2020-2023'!BH134</f>
        <v>0</v>
      </c>
      <c r="E48" s="63">
        <f>'ausbildungsplan Std 2020-2023'!BI134</f>
        <v>0</v>
      </c>
      <c r="F48" s="63">
        <f>'ausbildungsplan Std 2020-2023'!BJ134</f>
        <v>15</v>
      </c>
      <c r="G48" s="63">
        <f>'ausbildungsplan Std 2020-2023'!BK134</f>
        <v>4</v>
      </c>
      <c r="H48" s="63">
        <f>'ausbildungsplan Std 2020-2023'!BL134</f>
        <v>4</v>
      </c>
      <c r="J48" s="2" t="str">
        <f t="shared" si="38"/>
        <v>Kohorte 2</v>
      </c>
      <c r="K48" s="294">
        <f t="shared" ref="K48:K55" si="41">B48</f>
        <v>0</v>
      </c>
      <c r="L48" s="65">
        <f t="shared" ref="L48:L58" si="42">C48*38.5</f>
        <v>0</v>
      </c>
      <c r="M48" s="65">
        <f t="shared" ref="M48:M58" si="43">D48*38.5</f>
        <v>0</v>
      </c>
      <c r="N48" s="65">
        <f t="shared" ref="N48:N56" si="44">E48*38.5</f>
        <v>0</v>
      </c>
      <c r="O48" s="65">
        <f t="shared" ref="O48:O54" si="45">F48*38.5</f>
        <v>577.5</v>
      </c>
      <c r="P48" s="65">
        <f t="shared" si="39"/>
        <v>154</v>
      </c>
      <c r="Q48" s="65">
        <f t="shared" si="39"/>
        <v>154</v>
      </c>
      <c r="S48">
        <f t="shared" si="40"/>
        <v>885.5</v>
      </c>
      <c r="U48" s="2" t="str">
        <f>'ausbildungsplan Std 2020-2023'!BN134</f>
        <v>Kohorte 2</v>
      </c>
      <c r="V48" s="275">
        <f>'ausbildungsplan Std 2020-2023'!BO134</f>
        <v>0</v>
      </c>
      <c r="W48" s="63">
        <f>'ausbildungsplan Std 2020-2023'!BP134</f>
        <v>146.30000000000001</v>
      </c>
      <c r="X48" s="63">
        <f>'ausbildungsplan Std 2020-2023'!BQ134</f>
        <v>0</v>
      </c>
      <c r="Y48" s="63">
        <f>'ausbildungsplan Std 2020-2023'!BR134</f>
        <v>146.30000000000001</v>
      </c>
      <c r="Z48" s="63">
        <f>'ausbildungsplan Std 2020-2023'!BS134</f>
        <v>0</v>
      </c>
      <c r="AA48" s="63">
        <f>'ausbildungsplan Std 2020-2023'!BT134</f>
        <v>554.40000000000009</v>
      </c>
      <c r="AB48" s="1">
        <f>'ausbildungsplan Std 2020-2023'!BU133</f>
        <v>0</v>
      </c>
      <c r="AC48" s="63"/>
    </row>
    <row r="49" spans="1:29" x14ac:dyDescent="0.25">
      <c r="A49" s="2" t="str">
        <f>'ausbildungsplan Std 2020-2023'!BE135</f>
        <v>Kohorte 3</v>
      </c>
      <c r="B49" s="275"/>
      <c r="C49" s="63">
        <f>'ausbildungsplan Std 2020-2023'!BG135</f>
        <v>0</v>
      </c>
      <c r="D49" s="63">
        <f>'ausbildungsplan Std 2020-2023'!BH135</f>
        <v>0</v>
      </c>
      <c r="E49" s="63">
        <f>'ausbildungsplan Std 2020-2023'!BI135</f>
        <v>0</v>
      </c>
      <c r="F49" s="63">
        <f>'ausbildungsplan Std 2020-2023'!BJ135</f>
        <v>15</v>
      </c>
      <c r="G49" s="63">
        <f>'ausbildungsplan Std 2020-2023'!BK135</f>
        <v>4</v>
      </c>
      <c r="H49" s="63">
        <f>'ausbildungsplan Std 2020-2023'!BL135</f>
        <v>4</v>
      </c>
      <c r="J49" s="2" t="str">
        <f t="shared" si="38"/>
        <v>Kohorte 3</v>
      </c>
      <c r="K49" s="294">
        <f t="shared" si="41"/>
        <v>0</v>
      </c>
      <c r="L49" s="65">
        <f t="shared" si="42"/>
        <v>0</v>
      </c>
      <c r="M49" s="65">
        <f t="shared" si="43"/>
        <v>0</v>
      </c>
      <c r="N49" s="65">
        <f t="shared" si="44"/>
        <v>0</v>
      </c>
      <c r="O49" s="65">
        <f t="shared" si="45"/>
        <v>577.5</v>
      </c>
      <c r="P49" s="65">
        <f t="shared" si="39"/>
        <v>154</v>
      </c>
      <c r="Q49" s="65">
        <f t="shared" si="39"/>
        <v>154</v>
      </c>
      <c r="S49">
        <f t="shared" si="40"/>
        <v>885.5</v>
      </c>
      <c r="U49" s="2" t="str">
        <f>'ausbildungsplan Std 2020-2023'!BN135</f>
        <v>Kohorte 3</v>
      </c>
      <c r="V49" s="275">
        <f>'ausbildungsplan Std 2020-2023'!BO135</f>
        <v>0</v>
      </c>
      <c r="W49" s="63">
        <f>'ausbildungsplan Std 2020-2023'!BP135</f>
        <v>146.30000000000001</v>
      </c>
      <c r="X49" s="63">
        <f>'ausbildungsplan Std 2020-2023'!BQ135</f>
        <v>0</v>
      </c>
      <c r="Y49" s="63">
        <f>'ausbildungsplan Std 2020-2023'!BR135</f>
        <v>146.30000000000001</v>
      </c>
      <c r="Z49" s="63">
        <f>'ausbildungsplan Std 2020-2023'!BS135</f>
        <v>0</v>
      </c>
      <c r="AA49" s="63">
        <f>'ausbildungsplan Std 2020-2023'!BT135</f>
        <v>554.40000000000009</v>
      </c>
      <c r="AB49" s="1">
        <f>'ausbildungsplan Std 2020-2023'!BU134</f>
        <v>0</v>
      </c>
      <c r="AC49" s="63"/>
    </row>
    <row r="50" spans="1:29" x14ac:dyDescent="0.25">
      <c r="A50" s="2" t="str">
        <f>'ausbildungsplan Std 2020-2023'!BE136</f>
        <v>Kohorte 4</v>
      </c>
      <c r="B50" s="275"/>
      <c r="C50" s="63">
        <f>'ausbildungsplan Std 2020-2023'!BG136</f>
        <v>0</v>
      </c>
      <c r="D50" s="63">
        <f>'ausbildungsplan Std 2020-2023'!BH136</f>
        <v>0</v>
      </c>
      <c r="E50" s="63">
        <f>'ausbildungsplan Std 2020-2023'!BI136</f>
        <v>0</v>
      </c>
      <c r="F50" s="63">
        <f>'ausbildungsplan Std 2020-2023'!BJ136</f>
        <v>15</v>
      </c>
      <c r="G50" s="63">
        <f>'ausbildungsplan Std 2020-2023'!BK136</f>
        <v>4</v>
      </c>
      <c r="H50" s="63">
        <f>'ausbildungsplan Std 2020-2023'!BL136</f>
        <v>4</v>
      </c>
      <c r="J50" s="2" t="str">
        <f t="shared" si="38"/>
        <v>Kohorte 4</v>
      </c>
      <c r="K50" s="294">
        <f t="shared" si="41"/>
        <v>0</v>
      </c>
      <c r="L50" s="65">
        <f t="shared" si="42"/>
        <v>0</v>
      </c>
      <c r="M50" s="65">
        <f t="shared" si="43"/>
        <v>0</v>
      </c>
      <c r="N50" s="65">
        <f t="shared" si="44"/>
        <v>0</v>
      </c>
      <c r="O50" s="65">
        <f t="shared" si="45"/>
        <v>577.5</v>
      </c>
      <c r="P50" s="65">
        <f t="shared" si="39"/>
        <v>154</v>
      </c>
      <c r="Q50" s="65">
        <f t="shared" si="39"/>
        <v>154</v>
      </c>
      <c r="S50">
        <f t="shared" si="40"/>
        <v>885.5</v>
      </c>
      <c r="U50" s="2" t="str">
        <f>'ausbildungsplan Std 2020-2023'!BN136</f>
        <v>Kohorte 4</v>
      </c>
      <c r="V50" s="275">
        <f>'ausbildungsplan Std 2020-2023'!BO136</f>
        <v>0</v>
      </c>
      <c r="W50" s="63">
        <f>'ausbildungsplan Std 2020-2023'!BP136</f>
        <v>146.30000000000001</v>
      </c>
      <c r="X50" s="63">
        <f>'ausbildungsplan Std 2020-2023'!BQ136</f>
        <v>0</v>
      </c>
      <c r="Y50" s="63">
        <f>'ausbildungsplan Std 2020-2023'!BR136</f>
        <v>146.30000000000001</v>
      </c>
      <c r="Z50" s="63">
        <f>'ausbildungsplan Std 2020-2023'!BS136</f>
        <v>0</v>
      </c>
      <c r="AA50" s="63">
        <f>'ausbildungsplan Std 2020-2023'!BT136</f>
        <v>554.40000000000009</v>
      </c>
      <c r="AB50" s="1">
        <f>'ausbildungsplan Std 2020-2023'!BU135</f>
        <v>0</v>
      </c>
      <c r="AC50" s="63"/>
    </row>
    <row r="51" spans="1:29" x14ac:dyDescent="0.25">
      <c r="A51" s="2" t="str">
        <f>'ausbildungsplan Std 2020-2023'!BE137</f>
        <v>Kohorte 5</v>
      </c>
      <c r="B51" s="275"/>
      <c r="C51" s="63">
        <f>'ausbildungsplan Std 2020-2023'!BG137</f>
        <v>0</v>
      </c>
      <c r="D51" s="63">
        <f>'ausbildungsplan Std 2020-2023'!BH137</f>
        <v>0</v>
      </c>
      <c r="E51" s="63">
        <f>'ausbildungsplan Std 2020-2023'!BI137</f>
        <v>0</v>
      </c>
      <c r="F51" s="63">
        <f>'ausbildungsplan Std 2020-2023'!BJ137</f>
        <v>15</v>
      </c>
      <c r="G51" s="63">
        <f>'ausbildungsplan Std 2020-2023'!BK137</f>
        <v>4</v>
      </c>
      <c r="H51" s="63">
        <f>'ausbildungsplan Std 2020-2023'!BL137</f>
        <v>4</v>
      </c>
      <c r="J51" s="2" t="str">
        <f t="shared" si="38"/>
        <v>Kohorte 5</v>
      </c>
      <c r="K51" s="294">
        <f t="shared" si="41"/>
        <v>0</v>
      </c>
      <c r="L51" s="65">
        <f t="shared" si="42"/>
        <v>0</v>
      </c>
      <c r="M51" s="65">
        <f t="shared" si="43"/>
        <v>0</v>
      </c>
      <c r="N51" s="65">
        <f t="shared" si="44"/>
        <v>0</v>
      </c>
      <c r="O51" s="65">
        <f t="shared" si="45"/>
        <v>577.5</v>
      </c>
      <c r="P51" s="65">
        <f t="shared" si="39"/>
        <v>154</v>
      </c>
      <c r="Q51" s="65">
        <f t="shared" si="39"/>
        <v>154</v>
      </c>
      <c r="S51">
        <f t="shared" si="40"/>
        <v>885.5</v>
      </c>
      <c r="U51" s="2" t="str">
        <f>'ausbildungsplan Std 2020-2023'!BN137</f>
        <v>Kohorte 5</v>
      </c>
      <c r="V51" s="275">
        <f>'ausbildungsplan Std 2020-2023'!BO137</f>
        <v>0</v>
      </c>
      <c r="W51" s="63">
        <f>'ausbildungsplan Std 2020-2023'!BP137</f>
        <v>146.30000000000001</v>
      </c>
      <c r="X51" s="63">
        <f>'ausbildungsplan Std 2020-2023'!BQ137</f>
        <v>0</v>
      </c>
      <c r="Y51" s="63">
        <f>'ausbildungsplan Std 2020-2023'!BR137</f>
        <v>146.30000000000001</v>
      </c>
      <c r="Z51" s="63">
        <f>'ausbildungsplan Std 2020-2023'!BS137</f>
        <v>0</v>
      </c>
      <c r="AA51" s="63">
        <f>'ausbildungsplan Std 2020-2023'!BT137</f>
        <v>554.40000000000009</v>
      </c>
      <c r="AB51" s="1">
        <f>'ausbildungsplan Std 2020-2023'!BU136</f>
        <v>0</v>
      </c>
      <c r="AC51" s="63"/>
    </row>
    <row r="52" spans="1:29" x14ac:dyDescent="0.25">
      <c r="A52" s="2" t="str">
        <f>'ausbildungsplan Std 2020-2023'!BE138</f>
        <v>Kohorte 6</v>
      </c>
      <c r="B52" s="275"/>
      <c r="C52" s="63">
        <f>'ausbildungsplan Std 2020-2023'!BG138</f>
        <v>0</v>
      </c>
      <c r="D52" s="63">
        <f>'ausbildungsplan Std 2020-2023'!BH138</f>
        <v>0</v>
      </c>
      <c r="E52" s="63">
        <f>'ausbildungsplan Std 2020-2023'!BI138</f>
        <v>0</v>
      </c>
      <c r="F52" s="63">
        <f>'ausbildungsplan Std 2020-2023'!BJ138</f>
        <v>15</v>
      </c>
      <c r="G52" s="63">
        <f>'ausbildungsplan Std 2020-2023'!BK138</f>
        <v>4</v>
      </c>
      <c r="H52" s="63">
        <f>'ausbildungsplan Std 2020-2023'!BL138</f>
        <v>4</v>
      </c>
      <c r="J52" s="2" t="str">
        <f t="shared" si="38"/>
        <v>Kohorte 6</v>
      </c>
      <c r="K52" s="294">
        <f t="shared" si="41"/>
        <v>0</v>
      </c>
      <c r="L52" s="65">
        <f t="shared" si="42"/>
        <v>0</v>
      </c>
      <c r="M52" s="65">
        <f t="shared" si="43"/>
        <v>0</v>
      </c>
      <c r="N52" s="65">
        <f t="shared" si="44"/>
        <v>0</v>
      </c>
      <c r="O52" s="65">
        <f t="shared" si="45"/>
        <v>577.5</v>
      </c>
      <c r="P52" s="65">
        <f t="shared" si="39"/>
        <v>154</v>
      </c>
      <c r="Q52" s="65">
        <f t="shared" si="39"/>
        <v>154</v>
      </c>
      <c r="S52">
        <f t="shared" si="40"/>
        <v>885.5</v>
      </c>
      <c r="U52" s="2" t="str">
        <f>'ausbildungsplan Std 2020-2023'!BN138</f>
        <v>Kohorte 6</v>
      </c>
      <c r="V52" s="275">
        <f>'ausbildungsplan Std 2020-2023'!BO138</f>
        <v>0</v>
      </c>
      <c r="W52" s="63">
        <f>'ausbildungsplan Std 2020-2023'!BP138</f>
        <v>146.30000000000001</v>
      </c>
      <c r="X52" s="63">
        <f>'ausbildungsplan Std 2020-2023'!BQ138</f>
        <v>0</v>
      </c>
      <c r="Y52" s="63">
        <f>'ausbildungsplan Std 2020-2023'!BR138</f>
        <v>146.30000000000001</v>
      </c>
      <c r="Z52" s="63">
        <f>'ausbildungsplan Std 2020-2023'!BS138</f>
        <v>0</v>
      </c>
      <c r="AA52" s="63">
        <f>'ausbildungsplan Std 2020-2023'!BT138</f>
        <v>554.40000000000009</v>
      </c>
      <c r="AB52" s="1">
        <f>'ausbildungsplan Std 2020-2023'!BU137</f>
        <v>0</v>
      </c>
      <c r="AC52" s="63"/>
    </row>
    <row r="53" spans="1:29" x14ac:dyDescent="0.25">
      <c r="A53" s="2" t="str">
        <f>'ausbildungsplan Std 2020-2023'!BE139</f>
        <v>Kohorte 7</v>
      </c>
      <c r="B53" s="275"/>
      <c r="C53" s="63">
        <f>'ausbildungsplan Std 2020-2023'!BG139</f>
        <v>0</v>
      </c>
      <c r="D53" s="63">
        <f>'ausbildungsplan Std 2020-2023'!BH139</f>
        <v>0</v>
      </c>
      <c r="E53" s="63">
        <f>'ausbildungsplan Std 2020-2023'!BI139</f>
        <v>0</v>
      </c>
      <c r="F53" s="63">
        <f>'ausbildungsplan Std 2020-2023'!BJ139</f>
        <v>15</v>
      </c>
      <c r="G53" s="63">
        <f>'ausbildungsplan Std 2020-2023'!BK139</f>
        <v>4</v>
      </c>
      <c r="H53" s="63">
        <f>'ausbildungsplan Std 2020-2023'!BL139</f>
        <v>4</v>
      </c>
      <c r="J53" s="2" t="str">
        <f t="shared" si="38"/>
        <v>Kohorte 7</v>
      </c>
      <c r="K53" s="294">
        <f t="shared" si="41"/>
        <v>0</v>
      </c>
      <c r="L53" s="65">
        <f t="shared" si="42"/>
        <v>0</v>
      </c>
      <c r="M53" s="65">
        <f t="shared" si="43"/>
        <v>0</v>
      </c>
      <c r="N53" s="65">
        <f t="shared" si="44"/>
        <v>0</v>
      </c>
      <c r="O53" s="65">
        <f t="shared" si="45"/>
        <v>577.5</v>
      </c>
      <c r="P53" s="65">
        <f t="shared" si="39"/>
        <v>154</v>
      </c>
      <c r="Q53" s="65">
        <f t="shared" si="39"/>
        <v>154</v>
      </c>
      <c r="S53">
        <f t="shared" si="40"/>
        <v>885.5</v>
      </c>
      <c r="U53" s="2" t="str">
        <f>'ausbildungsplan Std 2020-2023'!BN139</f>
        <v>Kohorte 7</v>
      </c>
      <c r="V53" s="275">
        <f>'ausbildungsplan Std 2020-2023'!BO139</f>
        <v>0</v>
      </c>
      <c r="W53" s="63">
        <f>'ausbildungsplan Std 2020-2023'!BP139</f>
        <v>146.30000000000001</v>
      </c>
      <c r="X53" s="63">
        <f>'ausbildungsplan Std 2020-2023'!BQ139</f>
        <v>0</v>
      </c>
      <c r="Y53" s="63">
        <f>'ausbildungsplan Std 2020-2023'!BR139</f>
        <v>146.30000000000001</v>
      </c>
      <c r="Z53" s="63">
        <f>'ausbildungsplan Std 2020-2023'!BS139</f>
        <v>0</v>
      </c>
      <c r="AA53" s="63">
        <f>'ausbildungsplan Std 2020-2023'!BT139</f>
        <v>554.40000000000009</v>
      </c>
      <c r="AB53" s="1">
        <f>'ausbildungsplan Std 2020-2023'!BU138</f>
        <v>0</v>
      </c>
      <c r="AC53" s="63"/>
    </row>
    <row r="54" spans="1:29" x14ac:dyDescent="0.25">
      <c r="A54" s="2" t="str">
        <f>'ausbildungsplan Std 2020-2023'!BE140</f>
        <v>Kohorte 8</v>
      </c>
      <c r="B54" s="275"/>
      <c r="C54" s="63">
        <f>'ausbildungsplan Std 2020-2023'!BG140</f>
        <v>0</v>
      </c>
      <c r="D54" s="63">
        <f>'ausbildungsplan Std 2020-2023'!BH140</f>
        <v>0</v>
      </c>
      <c r="E54" s="63">
        <f>'ausbildungsplan Std 2020-2023'!BI140</f>
        <v>0</v>
      </c>
      <c r="F54" s="63">
        <f>'ausbildungsplan Std 2020-2023'!BJ140</f>
        <v>15</v>
      </c>
      <c r="G54" s="63">
        <f>'ausbildungsplan Std 2020-2023'!BK140</f>
        <v>4</v>
      </c>
      <c r="H54" s="63">
        <f>'ausbildungsplan Std 2020-2023'!BL140</f>
        <v>4</v>
      </c>
      <c r="J54" s="2" t="str">
        <f t="shared" si="38"/>
        <v>Kohorte 8</v>
      </c>
      <c r="K54" s="294">
        <f t="shared" si="41"/>
        <v>0</v>
      </c>
      <c r="L54" s="65">
        <f t="shared" si="42"/>
        <v>0</v>
      </c>
      <c r="M54" s="65">
        <f t="shared" si="43"/>
        <v>0</v>
      </c>
      <c r="N54" s="65">
        <f t="shared" si="44"/>
        <v>0</v>
      </c>
      <c r="O54" s="65">
        <f t="shared" si="45"/>
        <v>577.5</v>
      </c>
      <c r="P54" s="65">
        <f t="shared" si="39"/>
        <v>154</v>
      </c>
      <c r="Q54" s="65">
        <f t="shared" si="39"/>
        <v>154</v>
      </c>
      <c r="S54">
        <f t="shared" si="40"/>
        <v>885.5</v>
      </c>
      <c r="U54" s="2" t="str">
        <f>'ausbildungsplan Std 2020-2023'!BN140</f>
        <v>Kohorte 8</v>
      </c>
      <c r="V54" s="275">
        <f>'ausbildungsplan Std 2020-2023'!BO140</f>
        <v>0</v>
      </c>
      <c r="W54" s="63">
        <f>'ausbildungsplan Std 2020-2023'!BP140</f>
        <v>146.30000000000001</v>
      </c>
      <c r="X54" s="63">
        <f>'ausbildungsplan Std 2020-2023'!BQ140</f>
        <v>0</v>
      </c>
      <c r="Y54" s="63">
        <f>'ausbildungsplan Std 2020-2023'!BR140</f>
        <v>146.30000000000001</v>
      </c>
      <c r="Z54" s="63">
        <f>'ausbildungsplan Std 2020-2023'!BS140</f>
        <v>0</v>
      </c>
      <c r="AA54" s="63">
        <f>'ausbildungsplan Std 2020-2023'!BT140</f>
        <v>554.40000000000009</v>
      </c>
      <c r="AB54" s="1">
        <f>'ausbildungsplan Std 2020-2023'!BU139</f>
        <v>0</v>
      </c>
      <c r="AC54" s="63"/>
    </row>
    <row r="55" spans="1:29" x14ac:dyDescent="0.25">
      <c r="A55" s="2" t="str">
        <f>'ausbildungsplan Std 2020-2023'!BE141</f>
        <v>Kohorte 9</v>
      </c>
      <c r="B55" s="275"/>
      <c r="C55" s="63">
        <f>'ausbildungsplan Std 2020-2023'!BG141</f>
        <v>0</v>
      </c>
      <c r="D55" s="63">
        <f>'ausbildungsplan Std 2020-2023'!BH141</f>
        <v>0</v>
      </c>
      <c r="E55" s="63">
        <f>'ausbildungsplan Std 2020-2023'!BI141</f>
        <v>0</v>
      </c>
      <c r="F55" s="63">
        <f>'ausbildungsplan Std 2020-2023'!BJ141</f>
        <v>15</v>
      </c>
      <c r="G55" s="63">
        <f>'ausbildungsplan Std 2020-2023'!BK141</f>
        <v>4</v>
      </c>
      <c r="H55" s="63">
        <f>'ausbildungsplan Std 2020-2023'!BL141</f>
        <v>4</v>
      </c>
      <c r="J55" s="2" t="str">
        <f t="shared" si="38"/>
        <v>Kohorte 9</v>
      </c>
      <c r="K55" s="294">
        <f t="shared" si="41"/>
        <v>0</v>
      </c>
      <c r="L55" s="65">
        <f t="shared" si="42"/>
        <v>0</v>
      </c>
      <c r="M55" s="65">
        <f t="shared" si="43"/>
        <v>0</v>
      </c>
      <c r="N55" s="65">
        <f t="shared" si="44"/>
        <v>0</v>
      </c>
      <c r="O55" s="65">
        <f>F55*38.5</f>
        <v>577.5</v>
      </c>
      <c r="P55" s="65">
        <f t="shared" si="39"/>
        <v>154</v>
      </c>
      <c r="Q55" s="65">
        <f t="shared" si="39"/>
        <v>154</v>
      </c>
      <c r="S55">
        <f t="shared" si="40"/>
        <v>885.5</v>
      </c>
      <c r="U55" s="2" t="str">
        <f>'ausbildungsplan Std 2020-2023'!BN141</f>
        <v>Kohorte 9</v>
      </c>
      <c r="V55" s="275">
        <f>'ausbildungsplan Std 2020-2023'!BO141</f>
        <v>0</v>
      </c>
      <c r="W55" s="63">
        <f>'ausbildungsplan Std 2020-2023'!BP141</f>
        <v>146.30000000000001</v>
      </c>
      <c r="X55" s="63">
        <f>'ausbildungsplan Std 2020-2023'!BQ141</f>
        <v>0</v>
      </c>
      <c r="Y55" s="63">
        <f>'ausbildungsplan Std 2020-2023'!BR141</f>
        <v>146.30000000000001</v>
      </c>
      <c r="Z55" s="63">
        <f>'ausbildungsplan Std 2020-2023'!BS141</f>
        <v>0</v>
      </c>
      <c r="AA55" s="63">
        <f>'ausbildungsplan Std 2020-2023'!BT141</f>
        <v>515.90000000000009</v>
      </c>
      <c r="AB55" s="1">
        <f>'ausbildungsplan Std 2020-2023'!BU140</f>
        <v>0</v>
      </c>
      <c r="AC55" s="63"/>
    </row>
    <row r="56" spans="1:29" x14ac:dyDescent="0.25">
      <c r="A56" s="2" t="str">
        <f>'ausbildungsplan Std 2020-2023'!BE142</f>
        <v>Kohorte päd1</v>
      </c>
      <c r="B56" s="275"/>
      <c r="C56" s="63">
        <f>'ausbildungsplan Std 2020-2023'!BG142</f>
        <v>15</v>
      </c>
      <c r="D56" s="63">
        <f>'ausbildungsplan Std 2020-2023'!BH142</f>
        <v>4</v>
      </c>
      <c r="E56" s="63">
        <f>'ausbildungsplan Std 2020-2023'!BI142</f>
        <v>3</v>
      </c>
      <c r="F56" s="63">
        <f>'ausbildungsplan Std 2020-2023'!BJ142</f>
        <v>0</v>
      </c>
      <c r="G56" s="63">
        <f>'ausbildungsplan Std 2020-2023'!BK142</f>
        <v>0</v>
      </c>
      <c r="H56" s="63">
        <f>'ausbildungsplan Std 2020-2023'!BL142</f>
        <v>0</v>
      </c>
      <c r="J56" s="2" t="s">
        <v>57</v>
      </c>
      <c r="K56" s="295"/>
      <c r="L56" s="65">
        <f t="shared" si="42"/>
        <v>577.5</v>
      </c>
      <c r="M56" s="65">
        <f t="shared" si="43"/>
        <v>154</v>
      </c>
      <c r="N56" s="65">
        <f t="shared" si="44"/>
        <v>115.5</v>
      </c>
      <c r="O56" s="65">
        <f t="shared" ref="O56:O57" si="46">F56*38.5</f>
        <v>0</v>
      </c>
      <c r="P56" s="65">
        <f t="shared" si="39"/>
        <v>0</v>
      </c>
      <c r="Q56" s="65">
        <f t="shared" si="39"/>
        <v>0</v>
      </c>
      <c r="S56">
        <f t="shared" ref="S56:S58" si="47">SUM(L56:R56)</f>
        <v>847</v>
      </c>
      <c r="U56" s="2" t="str">
        <f>'ausbildungsplan Std 2020-2023'!BN142</f>
        <v>Kohorte päd1</v>
      </c>
      <c r="V56" s="275">
        <f>'ausbildungsplan Std 2020-2023'!BO142</f>
        <v>0</v>
      </c>
      <c r="W56" s="63">
        <f>'ausbildungsplan Std 2020-2023'!BP142</f>
        <v>0</v>
      </c>
      <c r="X56" s="63">
        <f>'ausbildungsplan Std 2020-2023'!BQ142</f>
        <v>146.30000000000001</v>
      </c>
      <c r="Y56" s="63">
        <f>'ausbildungsplan Std 2020-2023'!BR142</f>
        <v>0</v>
      </c>
      <c r="Z56" s="63">
        <f>'ausbildungsplan Std 2020-2023'!BS142</f>
        <v>146.30000000000001</v>
      </c>
      <c r="AA56" s="63">
        <f>'ausbildungsplan Std 2020-2023'!BT142</f>
        <v>554.40000000000009</v>
      </c>
      <c r="AB56" s="1">
        <f>'ausbildungsplan Std 2020-2023'!BU141</f>
        <v>0</v>
      </c>
      <c r="AC56" s="63"/>
    </row>
    <row r="57" spans="1:29" x14ac:dyDescent="0.25">
      <c r="A57" s="2" t="str">
        <f>'ausbildungsplan Std 2020-2023'!BE143</f>
        <v>Kohorte päd2</v>
      </c>
      <c r="B57" s="275"/>
      <c r="C57" s="63">
        <f>'ausbildungsplan Std 2020-2023'!BG143</f>
        <v>14</v>
      </c>
      <c r="D57" s="63">
        <f>'ausbildungsplan Std 2020-2023'!BH143</f>
        <v>4</v>
      </c>
      <c r="E57" s="63">
        <f>'ausbildungsplan Std 2020-2023'!BI143</f>
        <v>4</v>
      </c>
      <c r="F57" s="63">
        <f>'ausbildungsplan Std 2020-2023'!BJ143</f>
        <v>0</v>
      </c>
      <c r="G57" s="63">
        <f>'ausbildungsplan Std 2020-2023'!BK143</f>
        <v>0</v>
      </c>
      <c r="H57" s="63">
        <f>'ausbildungsplan Std 2020-2023'!BL143</f>
        <v>0</v>
      </c>
      <c r="J57" s="2" t="s">
        <v>58</v>
      </c>
      <c r="K57" s="295"/>
      <c r="L57" s="65">
        <f t="shared" si="42"/>
        <v>539</v>
      </c>
      <c r="M57" s="65">
        <f t="shared" si="43"/>
        <v>154</v>
      </c>
      <c r="N57" s="65">
        <f>E57*38.5</f>
        <v>154</v>
      </c>
      <c r="O57" s="65">
        <f t="shared" si="46"/>
        <v>0</v>
      </c>
      <c r="P57" s="65">
        <f t="shared" si="39"/>
        <v>0</v>
      </c>
      <c r="Q57" s="65">
        <f t="shared" si="39"/>
        <v>0</v>
      </c>
      <c r="S57">
        <f t="shared" si="47"/>
        <v>847</v>
      </c>
      <c r="U57" s="2" t="str">
        <f>'ausbildungsplan Std 2020-2023'!BN143</f>
        <v>Kohorte päd2</v>
      </c>
      <c r="V57" s="275">
        <f>'ausbildungsplan Std 2020-2023'!BO143</f>
        <v>0</v>
      </c>
      <c r="W57" s="63">
        <f>'ausbildungsplan Std 2020-2023'!BP143</f>
        <v>0</v>
      </c>
      <c r="X57" s="63">
        <f>'ausbildungsplan Std 2020-2023'!BQ143</f>
        <v>292.60000000000002</v>
      </c>
      <c r="Y57" s="63">
        <f>'ausbildungsplan Std 2020-2023'!BR143</f>
        <v>0</v>
      </c>
      <c r="Z57" s="63">
        <f>'ausbildungsplan Std 2020-2023'!BS143</f>
        <v>146.30000000000001</v>
      </c>
      <c r="AA57" s="63">
        <f>'ausbildungsplan Std 2020-2023'!BT143</f>
        <v>554.40000000000009</v>
      </c>
      <c r="AB57" s="1">
        <f>'ausbildungsplan Std 2020-2023'!BU142</f>
        <v>0</v>
      </c>
      <c r="AC57" s="63"/>
    </row>
    <row r="58" spans="1:29" x14ac:dyDescent="0.25">
      <c r="A58" s="2" t="str">
        <f>'ausbildungsplan Std 2020-2023'!BE144</f>
        <v>Kohorte päd3</v>
      </c>
      <c r="B58" s="275"/>
      <c r="C58" s="63">
        <f>'ausbildungsplan Std 2020-2023'!BG144</f>
        <v>15</v>
      </c>
      <c r="D58" s="63">
        <f>'ausbildungsplan Std 2020-2023'!BH144</f>
        <v>3</v>
      </c>
      <c r="E58" s="63">
        <f>'ausbildungsplan Std 2020-2023'!BI144</f>
        <v>4</v>
      </c>
      <c r="F58" s="63">
        <f>'ausbildungsplan Std 2020-2023'!BJ144</f>
        <v>0</v>
      </c>
      <c r="G58" s="63">
        <f>'ausbildungsplan Std 2020-2023'!BK144</f>
        <v>0</v>
      </c>
      <c r="H58" s="63">
        <f>'ausbildungsplan Std 2020-2023'!BL144</f>
        <v>0</v>
      </c>
      <c r="J58" s="2" t="s">
        <v>59</v>
      </c>
      <c r="K58" s="295"/>
      <c r="L58" s="65">
        <f t="shared" si="42"/>
        <v>577.5</v>
      </c>
      <c r="M58" s="65">
        <f t="shared" si="43"/>
        <v>115.5</v>
      </c>
      <c r="N58" s="65">
        <f t="shared" ref="N58" si="48">E58*38.5</f>
        <v>154</v>
      </c>
      <c r="O58" s="65">
        <f>F58*38.5</f>
        <v>0</v>
      </c>
      <c r="P58" s="65">
        <f t="shared" si="39"/>
        <v>0</v>
      </c>
      <c r="Q58" s="65">
        <f t="shared" si="39"/>
        <v>0</v>
      </c>
      <c r="S58">
        <f t="shared" si="47"/>
        <v>847</v>
      </c>
      <c r="U58" s="2" t="str">
        <f>'ausbildungsplan Std 2020-2023'!BN144</f>
        <v>Kohorte päd3</v>
      </c>
      <c r="V58" s="275">
        <f>'ausbildungsplan Std 2020-2023'!BO144</f>
        <v>0</v>
      </c>
      <c r="W58" s="63">
        <f>'ausbildungsplan Std 2020-2023'!BP144</f>
        <v>0</v>
      </c>
      <c r="X58" s="63">
        <f>'ausbildungsplan Std 2020-2023'!BQ144</f>
        <v>146.30000000000001</v>
      </c>
      <c r="Y58" s="63">
        <f>'ausbildungsplan Std 2020-2023'!BR144</f>
        <v>0</v>
      </c>
      <c r="Z58" s="63">
        <f>'ausbildungsplan Std 2020-2023'!BS144</f>
        <v>146.30000000000001</v>
      </c>
      <c r="AA58" s="63">
        <f>'ausbildungsplan Std 2020-2023'!BT144</f>
        <v>700.7</v>
      </c>
      <c r="AB58" s="63">
        <f>'ausbildungsplan Std 2020-2023'!BU143</f>
        <v>0</v>
      </c>
      <c r="AC58" s="63"/>
    </row>
  </sheetData>
  <mergeCells count="27">
    <mergeCell ref="Y45:AA45"/>
    <mergeCell ref="K5:K13"/>
    <mergeCell ref="K18:K26"/>
    <mergeCell ref="U16:U17"/>
    <mergeCell ref="V47:V58"/>
    <mergeCell ref="U30:U31"/>
    <mergeCell ref="U45:U46"/>
    <mergeCell ref="W30:X30"/>
    <mergeCell ref="V32:V43"/>
    <mergeCell ref="V45:V46"/>
    <mergeCell ref="W45:W46"/>
    <mergeCell ref="X45:X46"/>
    <mergeCell ref="Y16:AA16"/>
    <mergeCell ref="V5:V13"/>
    <mergeCell ref="V18:V26"/>
    <mergeCell ref="A2:I2"/>
    <mergeCell ref="B5:B13"/>
    <mergeCell ref="B18:B26"/>
    <mergeCell ref="B33:B44"/>
    <mergeCell ref="A29:I29"/>
    <mergeCell ref="W3:X3"/>
    <mergeCell ref="X16:X17"/>
    <mergeCell ref="W16:W17"/>
    <mergeCell ref="V16:V17"/>
    <mergeCell ref="B47:B58"/>
    <mergeCell ref="K47:K58"/>
    <mergeCell ref="K33:K44"/>
  </mergeCells>
  <pageMargins left="0.7" right="0.7" top="0.78740157499999996" bottom="0.78740157499999996" header="0.3" footer="0.3"/>
  <pageSetup paperSize="8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ausbildungsplan Std 2020-2023</vt:lpstr>
      <vt:lpstr>Brutto-Netto Std 2020-2023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Matthias Grünewald</dc:creator>
  <cp:lastModifiedBy>Windows-Benutzer</cp:lastModifiedBy>
  <cp:revision/>
  <cp:lastPrinted>2019-03-13T10:20:06Z</cp:lastPrinted>
  <dcterms:created xsi:type="dcterms:W3CDTF">2018-04-02T19:02:08Z</dcterms:created>
  <dcterms:modified xsi:type="dcterms:W3CDTF">2020-01-27T13:31:17Z</dcterms:modified>
</cp:coreProperties>
</file>